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 defaultThemeVersion="124226"/>
  <xr:revisionPtr revIDLastSave="0" documentId="13_ncr:1_{8026D4E4-8348-4336-B943-CCA9D91982E2}" xr6:coauthVersionLast="47" xr6:coauthVersionMax="47" xr10:uidLastSave="{00000000-0000-0000-0000-000000000000}"/>
  <bookViews>
    <workbookView xWindow="-120" yWindow="-120" windowWidth="20730" windowHeight="11760" activeTab="83" xr2:uid="{00000000-000D-0000-FFFF-FFFF00000000}"/>
  </bookViews>
  <sheets>
    <sheet name="有形固定資産の明細" sheetId="1" r:id="rId1"/>
    <sheet name="無形固定資産の明細" sheetId="2" state="hidden" r:id="rId2"/>
    <sheet name="チェックシート" sheetId="3" state="hidden" r:id="rId3"/>
    <sheet name="土地_増内訳" sheetId="4" r:id="rId4"/>
    <sheet name="土地_減内訳" sheetId="5" r:id="rId5"/>
    <sheet name="建物_増内訳" sheetId="6" r:id="rId6"/>
    <sheet name="建物_減内訳" sheetId="7" state="hidden" r:id="rId7"/>
    <sheet name="建物工事_増内訳" sheetId="8" state="hidden" r:id="rId8"/>
    <sheet name="建物工事_減内訳" sheetId="9" state="hidden" r:id="rId9"/>
    <sheet name="建物附属設備_増内訳" sheetId="10" r:id="rId10"/>
    <sheet name="建物附属設備_減内訳" sheetId="11" state="hidden" r:id="rId11"/>
    <sheet name="工作物_増内訳" sheetId="12" r:id="rId12"/>
    <sheet name="工作物_減内訳" sheetId="13" state="hidden" r:id="rId13"/>
    <sheet name="浮標等_増内訳" sheetId="14" state="hidden" r:id="rId14"/>
    <sheet name="浮標等_減内訳" sheetId="15" state="hidden" r:id="rId15"/>
    <sheet name="工作物工事_増内訳" sheetId="16" state="hidden" r:id="rId16"/>
    <sheet name="工作物工事_減内訳" sheetId="17" state="hidden" r:id="rId17"/>
    <sheet name="浮標等工事_増内訳" sheetId="18" state="hidden" r:id="rId18"/>
    <sheet name="浮標等工事_減内訳" sheetId="19" state="hidden" r:id="rId19"/>
    <sheet name="物品_増内訳" sheetId="20" state="hidden" r:id="rId20"/>
    <sheet name="物品_減内訳" sheetId="21" state="hidden" r:id="rId21"/>
    <sheet name="物品工事_増内訳" sheetId="22" state="hidden" r:id="rId22"/>
    <sheet name="物品工事_減内訳" sheetId="23" state="hidden" r:id="rId23"/>
    <sheet name="船舶_増内訳" sheetId="24" state="hidden" r:id="rId24"/>
    <sheet name="船舶_減内訳" sheetId="25" state="hidden" r:id="rId25"/>
    <sheet name="船舶工事_増内訳" sheetId="26" state="hidden" r:id="rId26"/>
    <sheet name="船舶工事_減内訳" sheetId="27" state="hidden" r:id="rId27"/>
    <sheet name="航空機_増内訳" sheetId="28" state="hidden" r:id="rId28"/>
    <sheet name="航空機_減内訳" sheetId="29" state="hidden" r:id="rId29"/>
    <sheet name="航空機工事_増内訳" sheetId="30" state="hidden" r:id="rId30"/>
    <sheet name="航空機工事_減内訳" sheetId="31" state="hidden" r:id="rId31"/>
    <sheet name="ソフトウェア_増内訳" sheetId="32" state="hidden" r:id="rId32"/>
    <sheet name="ソフトウェア_減内訳" sheetId="33" state="hidden" r:id="rId33"/>
    <sheet name="ソフトウェア工事_増内訳" sheetId="34" state="hidden" r:id="rId34"/>
    <sheet name="ソフトウェア工事_減内訳" sheetId="35" state="hidden" r:id="rId35"/>
    <sheet name="その他_増内訳" sheetId="36" state="hidden" r:id="rId36"/>
    <sheet name="その他_減内訳" sheetId="37" state="hidden" r:id="rId37"/>
    <sheet name="その他工事_増内訳" sheetId="38" state="hidden" r:id="rId38"/>
    <sheet name="その他工事_減内訳" sheetId="39" state="hidden" r:id="rId39"/>
    <sheet name="立木竹_増内訳" sheetId="40" state="hidden" r:id="rId40"/>
    <sheet name="立木竹_減内訳" sheetId="41" state="hidden" r:id="rId41"/>
    <sheet name="建設仮勘定_増内訳" sheetId="42" r:id="rId42"/>
    <sheet name="建設仮勘定_減内訳" sheetId="43" r:id="rId43"/>
    <sheet name="土地_前年度内訳" sheetId="44" state="hidden" r:id="rId44"/>
    <sheet name="土地_当年度内訳" sheetId="85" r:id="rId45"/>
    <sheet name="土地_編集前" sheetId="45" state="hidden" r:id="rId46"/>
    <sheet name="建物_前年度内訳" sheetId="46" state="hidden" r:id="rId47"/>
    <sheet name="建物修繕履歴_前年度内訳" sheetId="48" state="hidden" r:id="rId48"/>
    <sheet name="建物修繕履歴_当年度内訳" sheetId="49" state="hidden" r:id="rId49"/>
    <sheet name="建物附属設備_前年度内訳" sheetId="50" state="hidden" r:id="rId50"/>
    <sheet name="建物_当年度内訳" sheetId="47" r:id="rId51"/>
    <sheet name="建物附属設備_当年度内訳" sheetId="51" r:id="rId52"/>
    <sheet name="工作物_前年度内訳" sheetId="52" state="hidden" r:id="rId53"/>
    <sheet name="工作物_当年度内訳" sheetId="53" r:id="rId54"/>
    <sheet name="工作物工事_前年度内訳" sheetId="54" state="hidden" r:id="rId55"/>
    <sheet name="工作物工事_当年度内訳" sheetId="55" state="hidden" r:id="rId56"/>
    <sheet name="浮標等_前年度内訳" sheetId="56" state="hidden" r:id="rId57"/>
    <sheet name="浮標等_当年度内訳" sheetId="57" state="hidden" r:id="rId58"/>
    <sheet name="浮標等工事_前年度内訳" sheetId="58" state="hidden" r:id="rId59"/>
    <sheet name="浮標等工事_当年度内訳" sheetId="59" state="hidden" r:id="rId60"/>
    <sheet name="物品_前年度内訳" sheetId="60" state="hidden" r:id="rId61"/>
    <sheet name="物品_当年度内訳" sheetId="61" r:id="rId62"/>
    <sheet name="物品工事_前年度内訳" sheetId="62" state="hidden" r:id="rId63"/>
    <sheet name="物品工事_当年度内訳" sheetId="63" state="hidden" r:id="rId64"/>
    <sheet name="船舶_前年度内訳" sheetId="64" state="hidden" r:id="rId65"/>
    <sheet name="船舶_当年度内訳" sheetId="65" state="hidden" r:id="rId66"/>
    <sheet name="船舶工事_前年度内訳" sheetId="66" state="hidden" r:id="rId67"/>
    <sheet name="船舶工事_当年度内訳" sheetId="67" state="hidden" r:id="rId68"/>
    <sheet name="航空機_前年度内訳" sheetId="68" state="hidden" r:id="rId69"/>
    <sheet name="航空機_当年度内訳" sheetId="69" state="hidden" r:id="rId70"/>
    <sheet name="航空機工事_前年度内訳" sheetId="70" state="hidden" r:id="rId71"/>
    <sheet name="航空機工事_当年度内訳" sheetId="71" state="hidden" r:id="rId72"/>
    <sheet name="ソフトウェア_前年度内訳" sheetId="72" state="hidden" r:id="rId73"/>
    <sheet name="ソフトウェア_当年度内訳" sheetId="73" state="hidden" r:id="rId74"/>
    <sheet name="ソフトウェア工事_前年度内訳" sheetId="74" state="hidden" r:id="rId75"/>
    <sheet name="ソフトウェア工事_当年度内訳" sheetId="75" state="hidden" r:id="rId76"/>
    <sheet name="その他_前年度内訳" sheetId="76" state="hidden" r:id="rId77"/>
    <sheet name="その他_当年度内訳" sheetId="77" state="hidden" r:id="rId78"/>
    <sheet name="その他工事_前年度内訳" sheetId="78" state="hidden" r:id="rId79"/>
    <sheet name="その他工事_当年度内訳" sheetId="79" state="hidden" r:id="rId80"/>
    <sheet name="立木竹_前年度内訳" sheetId="80" state="hidden" r:id="rId81"/>
    <sheet name="立木竹_当年度内訳" sheetId="81" state="hidden" r:id="rId82"/>
    <sheet name="建設仮勘定_前年度内訳" sheetId="82" state="hidden" r:id="rId83"/>
    <sheet name="建設仮勘定_当年度内訳" sheetId="83" r:id="rId84"/>
    <sheet name="行政目的" sheetId="84" state="hidden" r:id="rId85"/>
  </sheets>
  <definedNames>
    <definedName name="_xlnm._FilterDatabase" localSheetId="83" hidden="1">建設仮勘定_当年度内訳!$A$1:$H$6</definedName>
    <definedName name="_xlnm._FilterDatabase" localSheetId="4" hidden="1">土地_減内訳!$A$1:$M$45</definedName>
    <definedName name="_xlnm._FilterDatabase" localSheetId="3" hidden="1">土地_増内訳!$A$1:$N$30</definedName>
    <definedName name="_xlnm._FilterDatabase" localSheetId="44" hidden="1">土地_当年度内訳!$A$1:$L$1</definedName>
    <definedName name="_xlnm._FilterDatabase" localSheetId="45" hidden="1">土地_編集前!$A$1:$O$166</definedName>
    <definedName name="_Order1" hidden="1">255</definedName>
    <definedName name="_xlnm.Print_Area" localSheetId="1">無形固定資産の明細!$A$1:$T$18</definedName>
    <definedName name="_xlnm.Print_Area" localSheetId="0">有形固定資産の明細!$A$1:$T$51</definedName>
    <definedName name="_xlnm.Print_Titles" localSheetId="42">建設仮勘定_減内訳!$1:$1</definedName>
    <definedName name="_xlnm.Print_Titles" localSheetId="4">土地_減内訳!$1:$1</definedName>
    <definedName name="_xlnm.Print_Titles" localSheetId="44">土地_当年度内訳!$1:$1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3" l="1"/>
  <c r="D51" i="3"/>
  <c r="C51" i="3"/>
  <c r="D50" i="3"/>
  <c r="E50" i="3" s="1"/>
  <c r="C50" i="3"/>
  <c r="C49" i="3"/>
  <c r="E49" i="3" s="1"/>
  <c r="D48" i="3"/>
  <c r="E48" i="3" s="1"/>
  <c r="C48" i="3"/>
  <c r="D47" i="3"/>
  <c r="E47" i="3" s="1"/>
  <c r="C47" i="3"/>
  <c r="D46" i="3"/>
  <c r="C46" i="3"/>
  <c r="D45" i="3"/>
  <c r="C45" i="3"/>
  <c r="E45" i="3" s="1"/>
  <c r="E44" i="3"/>
  <c r="C44" i="3"/>
  <c r="D43" i="3"/>
  <c r="C43" i="3"/>
  <c r="E43" i="3" s="1"/>
  <c r="D42" i="3"/>
  <c r="C42" i="3"/>
  <c r="E42" i="3" s="1"/>
  <c r="E41" i="3"/>
  <c r="D41" i="3"/>
  <c r="C41" i="3"/>
  <c r="E40" i="3"/>
  <c r="D40" i="3"/>
  <c r="C40" i="3"/>
  <c r="D39" i="3"/>
  <c r="C39" i="3"/>
  <c r="E39" i="3" s="1"/>
  <c r="D38" i="3"/>
  <c r="C38" i="3"/>
  <c r="E38" i="3" s="1"/>
  <c r="D37" i="3"/>
  <c r="C37" i="3"/>
  <c r="D34" i="3"/>
  <c r="E34" i="3" s="1"/>
  <c r="C34" i="3"/>
  <c r="D33" i="3"/>
  <c r="C33" i="3"/>
  <c r="E33" i="3" s="1"/>
  <c r="C32" i="3"/>
  <c r="E32" i="3" s="1"/>
  <c r="D31" i="3"/>
  <c r="E31" i="3" s="1"/>
  <c r="C31" i="3"/>
  <c r="D30" i="3"/>
  <c r="C30" i="3"/>
  <c r="D29" i="3"/>
  <c r="C29" i="3"/>
  <c r="E28" i="3"/>
  <c r="D28" i="3"/>
  <c r="C28" i="3"/>
  <c r="E27" i="3"/>
  <c r="C27" i="3"/>
  <c r="D26" i="3"/>
  <c r="C26" i="3"/>
  <c r="E26" i="3" s="1"/>
  <c r="E25" i="3"/>
  <c r="D25" i="3"/>
  <c r="C25" i="3"/>
  <c r="E24" i="3"/>
  <c r="D24" i="3"/>
  <c r="C24" i="3"/>
  <c r="D23" i="3"/>
  <c r="C23" i="3"/>
  <c r="D22" i="3"/>
  <c r="C22" i="3"/>
  <c r="D21" i="3"/>
  <c r="C21" i="3"/>
  <c r="E21" i="3" s="1"/>
  <c r="D20" i="3"/>
  <c r="E20" i="3" s="1"/>
  <c r="C20" i="3"/>
  <c r="D17" i="3"/>
  <c r="D16" i="3"/>
  <c r="C16" i="3"/>
  <c r="E16" i="3" s="1"/>
  <c r="D14" i="3"/>
  <c r="C13" i="3"/>
  <c r="J12" i="3"/>
  <c r="I12" i="3"/>
  <c r="H12" i="3"/>
  <c r="I11" i="3"/>
  <c r="H11" i="3"/>
  <c r="J11" i="3" s="1"/>
  <c r="C11" i="3"/>
  <c r="D9" i="3"/>
  <c r="C9" i="3"/>
  <c r="E9" i="3" s="1"/>
  <c r="I8" i="3"/>
  <c r="H8" i="3"/>
  <c r="J8" i="3" s="1"/>
  <c r="I7" i="3"/>
  <c r="J7" i="3" s="1"/>
  <c r="H7" i="3"/>
  <c r="D7" i="3"/>
  <c r="D6" i="3"/>
  <c r="C6" i="3"/>
  <c r="E6" i="3" s="1"/>
  <c r="H4" i="3"/>
  <c r="C4" i="3"/>
  <c r="H3" i="3"/>
  <c r="C3" i="3"/>
  <c r="E3" i="3" s="1"/>
  <c r="R18" i="2"/>
  <c r="I4" i="3" s="1"/>
  <c r="J4" i="3" s="1"/>
  <c r="R17" i="2"/>
  <c r="I3" i="3" s="1"/>
  <c r="P16" i="2"/>
  <c r="N16" i="2"/>
  <c r="L16" i="2"/>
  <c r="J16" i="2"/>
  <c r="H16" i="2"/>
  <c r="F16" i="2"/>
  <c r="D16" i="2"/>
  <c r="R16" i="2" s="1"/>
  <c r="P11" i="2"/>
  <c r="P10" i="2"/>
  <c r="N9" i="2"/>
  <c r="L9" i="2"/>
  <c r="J9" i="2"/>
  <c r="P9" i="2" s="1"/>
  <c r="H9" i="2"/>
  <c r="F9" i="2"/>
  <c r="D9" i="2"/>
  <c r="P49" i="1"/>
  <c r="N49" i="1"/>
  <c r="L49" i="1"/>
  <c r="J49" i="1"/>
  <c r="H49" i="1"/>
  <c r="F49" i="1"/>
  <c r="R49" i="1" s="1"/>
  <c r="D49" i="1"/>
  <c r="R48" i="1"/>
  <c r="R47" i="1"/>
  <c r="R46" i="1"/>
  <c r="R45" i="1"/>
  <c r="R44" i="1"/>
  <c r="D13" i="3" s="1"/>
  <c r="R43" i="1"/>
  <c r="D12" i="3" s="1"/>
  <c r="R42" i="1"/>
  <c r="P42" i="1"/>
  <c r="N42" i="1"/>
  <c r="L42" i="1"/>
  <c r="J42" i="1"/>
  <c r="H42" i="1"/>
  <c r="F42" i="1"/>
  <c r="D42" i="1"/>
  <c r="R41" i="1"/>
  <c r="D11" i="3" s="1"/>
  <c r="R40" i="1"/>
  <c r="R39" i="1"/>
  <c r="R38" i="1"/>
  <c r="D8" i="3" s="1"/>
  <c r="R37" i="1"/>
  <c r="R36" i="1"/>
  <c r="R35" i="1"/>
  <c r="D5" i="3" s="1"/>
  <c r="R34" i="1"/>
  <c r="D4" i="3" s="1"/>
  <c r="R33" i="1"/>
  <c r="D3" i="3" s="1"/>
  <c r="P32" i="1"/>
  <c r="N32" i="1"/>
  <c r="L32" i="1"/>
  <c r="J32" i="1"/>
  <c r="H32" i="1"/>
  <c r="F32" i="1"/>
  <c r="D32" i="1"/>
  <c r="R32" i="1" s="1"/>
  <c r="N26" i="1"/>
  <c r="L26" i="1"/>
  <c r="P26" i="1" s="1"/>
  <c r="J26" i="1"/>
  <c r="H26" i="1"/>
  <c r="F26" i="1"/>
  <c r="D26" i="1"/>
  <c r="P25" i="1"/>
  <c r="C17" i="3" s="1"/>
  <c r="E17" i="3" s="1"/>
  <c r="P24" i="1"/>
  <c r="P23" i="1"/>
  <c r="C15" i="3" s="1"/>
  <c r="E15" i="3" s="1"/>
  <c r="P22" i="1"/>
  <c r="C14" i="3" s="1"/>
  <c r="E14" i="3" s="1"/>
  <c r="P21" i="1"/>
  <c r="P20" i="1"/>
  <c r="C12" i="3" s="1"/>
  <c r="N19" i="1"/>
  <c r="L19" i="1"/>
  <c r="P19" i="1" s="1"/>
  <c r="J19" i="1"/>
  <c r="H19" i="1"/>
  <c r="F19" i="1"/>
  <c r="D19" i="1"/>
  <c r="P18" i="1"/>
  <c r="P17" i="1"/>
  <c r="C10" i="3" s="1"/>
  <c r="E10" i="3" s="1"/>
  <c r="P16" i="1"/>
  <c r="P15" i="1"/>
  <c r="C8" i="3" s="1"/>
  <c r="E8" i="3" s="1"/>
  <c r="P14" i="1"/>
  <c r="C7" i="3" s="1"/>
  <c r="E7" i="3" s="1"/>
  <c r="P13" i="1"/>
  <c r="P12" i="1"/>
  <c r="C5" i="3" s="1"/>
  <c r="P11" i="1"/>
  <c r="P10" i="1"/>
  <c r="N9" i="1"/>
  <c r="L9" i="1"/>
  <c r="P9" i="1" s="1"/>
  <c r="J9" i="1"/>
  <c r="H9" i="1"/>
  <c r="F9" i="1"/>
  <c r="D9" i="1"/>
  <c r="E23" i="3" l="1"/>
  <c r="E22" i="3"/>
  <c r="E30" i="3"/>
  <c r="E37" i="3"/>
  <c r="E46" i="3"/>
  <c r="E29" i="3"/>
  <c r="E5" i="3"/>
  <c r="J3" i="3"/>
  <c r="E4" i="3"/>
  <c r="E13" i="3"/>
  <c r="E11" i="3"/>
  <c r="E12" i="3"/>
</calcChain>
</file>

<file path=xl/sharedStrings.xml><?xml version="1.0" encoding="utf-8"?>
<sst xmlns="http://schemas.openxmlformats.org/spreadsheetml/2006/main" count="7301" uniqueCount="726">
  <si>
    <t>合計</t>
  </si>
  <si>
    <t>-</t>
  </si>
  <si>
    <t xml:space="preserve"> 物品</t>
  </si>
  <si>
    <t>　　建設仮勘定</t>
  </si>
  <si>
    <t>　　その他</t>
  </si>
  <si>
    <t>　　工作物</t>
  </si>
  <si>
    <t>　　建物</t>
  </si>
  <si>
    <t>　　土地</t>
  </si>
  <si>
    <t xml:space="preserve"> インフラ資産</t>
  </si>
  <si>
    <t>　　航空機</t>
  </si>
  <si>
    <t>　　浮標等</t>
  </si>
  <si>
    <t>　　船舶</t>
  </si>
  <si>
    <t>　　立木竹</t>
  </si>
  <si>
    <t xml:space="preserve"> 事業用資産</t>
  </si>
  <si>
    <t>総務</t>
  </si>
  <si>
    <t>消防</t>
  </si>
  <si>
    <t>産業振興</t>
  </si>
  <si>
    <t>環境衛生</t>
  </si>
  <si>
    <t>福祉</t>
  </si>
  <si>
    <t>教育</t>
  </si>
  <si>
    <t>生活インフラ・
国土保全</t>
  </si>
  <si>
    <t>区分</t>
  </si>
  <si>
    <t>②有形固定資産の行政目的別明細</t>
  </si>
  <si>
    <t>　  土地</t>
  </si>
  <si>
    <t>差引本年度末残高
（D)－（E)
（G)</t>
  </si>
  <si>
    <t xml:space="preserve">
本年度償却額
（F)</t>
  </si>
  <si>
    <t>本年度末
減価償却累計額
（E)</t>
  </si>
  <si>
    <t>本年度末残高
（A)＋（B)-（C)
（D）</t>
  </si>
  <si>
    <t xml:space="preserve">
本年度減少額
（C）</t>
  </si>
  <si>
    <t xml:space="preserve">
本年度増加額
（B）</t>
  </si>
  <si>
    <t xml:space="preserve">
前年度末残高
（A）</t>
  </si>
  <si>
    <t>①有形固定資産の明細</t>
  </si>
  <si>
    <t>（１）資産項目の明細</t>
  </si>
  <si>
    <t>１．貸借対照表の内容に関する明細</t>
  </si>
  <si>
    <t>附属明細書</t>
  </si>
  <si>
    <t>【様式第５号】</t>
  </si>
  <si>
    <t>財産番号</t>
  </si>
  <si>
    <t>整理番号</t>
  </si>
  <si>
    <t>整理枝番号</t>
  </si>
  <si>
    <t>施設名称</t>
  </si>
  <si>
    <t>建物名称</t>
  </si>
  <si>
    <t>事業インフラ区分</t>
  </si>
  <si>
    <t>減少区分</t>
  </si>
  <si>
    <t>増加区分</t>
  </si>
  <si>
    <t>工作物名称</t>
  </si>
  <si>
    <t>物品名称</t>
  </si>
  <si>
    <t>種類</t>
  </si>
  <si>
    <t>立木竹名称</t>
  </si>
  <si>
    <t>建設仮勘定番号</t>
  </si>
  <si>
    <t>建設仮勘定名称</t>
  </si>
  <si>
    <t>本勘定振替先</t>
  </si>
  <si>
    <t>大字</t>
  </si>
  <si>
    <t>小字</t>
  </si>
  <si>
    <t>地番</t>
  </si>
  <si>
    <t>工事番号</t>
  </si>
  <si>
    <t>工事名称</t>
  </si>
  <si>
    <t>チェック</t>
  </si>
  <si>
    <t>項目名</t>
  </si>
  <si>
    <t>土地</t>
  </si>
  <si>
    <t>建物</t>
  </si>
  <si>
    <t>立木竹</t>
  </si>
  <si>
    <t>工作物</t>
  </si>
  <si>
    <t>船舶</t>
  </si>
  <si>
    <t>浮標等</t>
  </si>
  <si>
    <t>航空機</t>
  </si>
  <si>
    <t>その他</t>
  </si>
  <si>
    <t>建設仮勘定</t>
  </si>
  <si>
    <t>種別名称</t>
  </si>
  <si>
    <t>経過年数</t>
  </si>
  <si>
    <t>数量</t>
  </si>
  <si>
    <t>名称</t>
  </si>
  <si>
    <t>金額（円）</t>
  </si>
  <si>
    <t>減価償却累計額（円）</t>
  </si>
  <si>
    <t>取得金額（円）</t>
  </si>
  <si>
    <t>評価額（円）</t>
  </si>
  <si>
    <t>建築取得金額（円）</t>
  </si>
  <si>
    <t>再調達価額（円）</t>
  </si>
  <si>
    <t>減価償却費（円）</t>
  </si>
  <si>
    <t>事業費（円）</t>
  </si>
  <si>
    <t>リース金額（円）</t>
  </si>
  <si>
    <t>①無形固定資産の明細</t>
  </si>
  <si>
    <t>無形固定資産</t>
  </si>
  <si>
    <t>ソフトウェア</t>
  </si>
  <si>
    <t>②無形固定資産の行政目的別明細</t>
  </si>
  <si>
    <t>無形名称</t>
  </si>
  <si>
    <t>○無形固定資産明細表</t>
  </si>
  <si>
    <t>○有形固定資産明細表</t>
  </si>
  <si>
    <t>取得価額等（円）</t>
  </si>
  <si>
    <t>取得年月日</t>
  </si>
  <si>
    <t>異動事由</t>
  </si>
  <si>
    <t>耐用年数</t>
  </si>
  <si>
    <t>残存年数</t>
  </si>
  <si>
    <t>工事年度</t>
  </si>
  <si>
    <t>契約開始年月日</t>
  </si>
  <si>
    <t>植栽年度</t>
  </si>
  <si>
    <t>樹齢</t>
  </si>
  <si>
    <t>行政目的</t>
  </si>
  <si>
    <t>供用開始年月日</t>
  </si>
  <si>
    <t>行政目的cd</t>
  </si>
  <si>
    <t>生活インフラ・国土保全</t>
  </si>
  <si>
    <t>合計再調達価額（円）</t>
  </si>
  <si>
    <t>合計減価償却累計額（円）</t>
  </si>
  <si>
    <t>合計減価償却費（円）</t>
  </si>
  <si>
    <t>合計評価額（円）</t>
  </si>
  <si>
    <t>リース開始年月日</t>
  </si>
  <si>
    <t>リース終了年月日</t>
  </si>
  <si>
    <t>建設仮勘定年度別事業費id</t>
  </si>
  <si>
    <t>枝番号</t>
  </si>
  <si>
    <t>工事枝番号</t>
  </si>
  <si>
    <t>会計名称</t>
  </si>
  <si>
    <t>評価方法</t>
  </si>
  <si>
    <t>建物附属設備id</t>
  </si>
  <si>
    <t>建物附属設備枝番号</t>
  </si>
  <si>
    <t>附属設備名称</t>
  </si>
  <si>
    <t>附属設備id</t>
  </si>
  <si>
    <t>附属設備枝番号</t>
  </si>
  <si>
    <t>環境美化センター(土地)</t>
  </si>
  <si>
    <t>大津</t>
  </si>
  <si>
    <t>115-1</t>
  </si>
  <si>
    <t>訂正（修正）</t>
  </si>
  <si>
    <t>事業用資産</t>
  </si>
  <si>
    <t>一般会計</t>
  </si>
  <si>
    <t>取得金額×持分 (60,483,906×1.00)</t>
  </si>
  <si>
    <t>128-2</t>
  </si>
  <si>
    <t>取得金額×持分 (898,624×1.00)</t>
  </si>
  <si>
    <t>129-2</t>
  </si>
  <si>
    <t>取得金額×持分 (624,857×1.00)</t>
  </si>
  <si>
    <t>130-1</t>
  </si>
  <si>
    <t>取得金額×持分 (11,628,050×1.00)</t>
  </si>
  <si>
    <t>1740-7</t>
  </si>
  <si>
    <t>取得金額×持分 (9,153,992×1.00)</t>
  </si>
  <si>
    <t>1742-10</t>
  </si>
  <si>
    <t>土地単価×地積×持分(38.00×3.77× 1 )</t>
  </si>
  <si>
    <t>122</t>
  </si>
  <si>
    <t>取得金額×持分 (151,448,807×1.00)</t>
  </si>
  <si>
    <t>1742-11</t>
  </si>
  <si>
    <t>土地単価×地積×持分(13080.00×14.87× 1 )</t>
  </si>
  <si>
    <t>1745</t>
  </si>
  <si>
    <t>取得金額×持分 (6,007,647×1.00)</t>
  </si>
  <si>
    <t>1746-1</t>
  </si>
  <si>
    <t>取得金額×持分 (5,528,238×1.00)</t>
  </si>
  <si>
    <t>370-1</t>
  </si>
  <si>
    <t>取得金額×持分 (22,655,730×1.00)</t>
  </si>
  <si>
    <t>東部清掃工場(土地)</t>
  </si>
  <si>
    <t>古城</t>
  </si>
  <si>
    <t>1046-2</t>
  </si>
  <si>
    <t>土地単価×地積×持分(13080.00×6664.76× 1 )</t>
  </si>
  <si>
    <t>1046-8</t>
  </si>
  <si>
    <t>土地単価×地積×持分(1839.00×554.00× 1 )</t>
  </si>
  <si>
    <t>1046-10</t>
  </si>
  <si>
    <t>取得金額×持分 (4,192,200×1.00)</t>
  </si>
  <si>
    <t>1046-11</t>
  </si>
  <si>
    <t>取得金額×持分 (4,860,000×1.00)</t>
  </si>
  <si>
    <t>クリーンの森合志</t>
  </si>
  <si>
    <t>幾久富</t>
  </si>
  <si>
    <t>十三部</t>
  </si>
  <si>
    <t>554</t>
  </si>
  <si>
    <t>取得金額×持分 (2,340,000×1.00)</t>
  </si>
  <si>
    <t>564</t>
  </si>
  <si>
    <t>取得金額×持分 (10,411,500×1.00)</t>
  </si>
  <si>
    <t>565</t>
  </si>
  <si>
    <t>取得金額×持分 (5,151,000×1.00)</t>
  </si>
  <si>
    <t>566</t>
  </si>
  <si>
    <t>取得金額×持分 (4,023,000×1.00)</t>
  </si>
  <si>
    <t>569</t>
  </si>
  <si>
    <t>取得金額×持分 (2,418,000×1.00)</t>
  </si>
  <si>
    <t>570</t>
  </si>
  <si>
    <t>取得金額×持分 (1,545,000×1.00)</t>
  </si>
  <si>
    <t>571</t>
  </si>
  <si>
    <t>取得金額×持分 (3,951,000×1.00)</t>
  </si>
  <si>
    <t>572</t>
  </si>
  <si>
    <t>取得金額×持分 (1,953,000×1.00)</t>
  </si>
  <si>
    <t>573</t>
  </si>
  <si>
    <t>取得金額×持分 (771,000×1.00)</t>
  </si>
  <si>
    <t>574</t>
  </si>
  <si>
    <t>取得金額×持分 (1,326,000×1.00)</t>
  </si>
  <si>
    <t>575</t>
  </si>
  <si>
    <t>取得金額×持分 (2,271,000×1.00)</t>
  </si>
  <si>
    <t>577-1</t>
  </si>
  <si>
    <t>取得金額×持分 (4,899,000×1.00)</t>
  </si>
  <si>
    <t>577-2</t>
  </si>
  <si>
    <t>取得金額×持分 (4,497,000×1.00)</t>
  </si>
  <si>
    <t>578</t>
  </si>
  <si>
    <t>取得金額×持分 (5,052,000×1.00)</t>
  </si>
  <si>
    <t>579</t>
  </si>
  <si>
    <t>取得金額×持分 (5,124,000×1.00)</t>
  </si>
  <si>
    <t>580</t>
  </si>
  <si>
    <t>取得金額×持分 (2,055,000×1.00)</t>
  </si>
  <si>
    <t>582</t>
  </si>
  <si>
    <t>取得金額×持分 (1,908,000×1.00)</t>
  </si>
  <si>
    <t>583</t>
  </si>
  <si>
    <t>取得金額×持分 (1,422,000×1.00)</t>
  </si>
  <si>
    <t>584</t>
  </si>
  <si>
    <t>取得金額×持分 (1,479,000×1.00)</t>
  </si>
  <si>
    <t>586</t>
  </si>
  <si>
    <t>取得金額×持分 (4,041,000×1.00)</t>
  </si>
  <si>
    <t>588-1</t>
  </si>
  <si>
    <t>取得金額×持分 (3,441,000×1.00)</t>
  </si>
  <si>
    <t>589</t>
  </si>
  <si>
    <t>取得金額×持分 (10,413,000×1.00)</t>
  </si>
  <si>
    <t>新山口</t>
  </si>
  <si>
    <t>424-2</t>
  </si>
  <si>
    <t>取得金額×持分 (1,233,000×1.00)</t>
  </si>
  <si>
    <t>427</t>
  </si>
  <si>
    <t>取得金額×持分 (6,606,000×1.00)</t>
  </si>
  <si>
    <t>428</t>
  </si>
  <si>
    <t>取得金額×持分 (3,501,000×1.00)</t>
  </si>
  <si>
    <t>429</t>
  </si>
  <si>
    <t>取得金額×持分 (3,042,000×1.00)</t>
  </si>
  <si>
    <t>430</t>
  </si>
  <si>
    <t>取得金額×持分 (5,166,000×1.00)</t>
  </si>
  <si>
    <t>431</t>
  </si>
  <si>
    <t>取得金額×持分 (1,215,000×1.00)</t>
  </si>
  <si>
    <t>433</t>
  </si>
  <si>
    <t>取得金額×持分 (8,805,000×1.00)</t>
  </si>
  <si>
    <t>434</t>
  </si>
  <si>
    <t>取得金額×持分 (2,568,000×1.00)</t>
  </si>
  <si>
    <t>439</t>
  </si>
  <si>
    <t>取得金額×持分 (3,306,000×1.00)</t>
  </si>
  <si>
    <t>440</t>
  </si>
  <si>
    <t>取得金額×持分 (5,757,000×1.00)</t>
  </si>
  <si>
    <t>441</t>
  </si>
  <si>
    <t>取得金額×持分 (753,000×1.00)</t>
  </si>
  <si>
    <t>442</t>
  </si>
  <si>
    <t>取得金額×持分 (3,570,000×1.00)</t>
  </si>
  <si>
    <t>443</t>
  </si>
  <si>
    <t>取得金額×持分 (2,589,000×1.00)</t>
  </si>
  <si>
    <t>444</t>
  </si>
  <si>
    <t>取得金額×持分 (3,906,000×1.00)</t>
  </si>
  <si>
    <t>445</t>
  </si>
  <si>
    <t>取得金額×持分 (1,962,000×1.00)</t>
  </si>
  <si>
    <t>463</t>
  </si>
  <si>
    <t>取得金額×持分 (3,738,000×1.00)</t>
  </si>
  <si>
    <t>水洗</t>
  </si>
  <si>
    <t>465</t>
  </si>
  <si>
    <t>取得金額×持分 (2,826,000×1.00)</t>
  </si>
  <si>
    <t>466</t>
  </si>
  <si>
    <t>取得金額×持分 (3,828,000×1.00)</t>
  </si>
  <si>
    <t>467-1</t>
  </si>
  <si>
    <t>取得金額×持分 (9,720,000×1.00)</t>
  </si>
  <si>
    <t>467-2</t>
  </si>
  <si>
    <t>取得金額×持分 (1,608,000×1.00)</t>
  </si>
  <si>
    <t>473-1</t>
  </si>
  <si>
    <t>取得金額×持分 (11,304,000×1.00)</t>
  </si>
  <si>
    <t>475</t>
  </si>
  <si>
    <t>取得金額×持分 (3,858,000×1.00)</t>
  </si>
  <si>
    <t>476</t>
  </si>
  <si>
    <t>取得金額×持分 (2,598,000×1.00)</t>
  </si>
  <si>
    <t>480-2</t>
  </si>
  <si>
    <t>取得金額×持分 (7,173,000×1.00)</t>
  </si>
  <si>
    <t>481</t>
  </si>
  <si>
    <t>取得金額×持分 (3,438,000×1.00)</t>
  </si>
  <si>
    <t>482</t>
  </si>
  <si>
    <t>取得金額×持分 (2,172,000×1.00)</t>
  </si>
  <si>
    <t>483</t>
  </si>
  <si>
    <t>取得金額×持分 (4,482,000×1.00)</t>
  </si>
  <si>
    <t>484</t>
  </si>
  <si>
    <t>取得金額×持分 (1,644,000×1.00)</t>
  </si>
  <si>
    <t>489-1</t>
  </si>
  <si>
    <t>取得金額×持分 (6,306,000×1.00)</t>
  </si>
  <si>
    <t>490</t>
  </si>
  <si>
    <t>取得金額×持分 (2,109,000×1.00)</t>
  </si>
  <si>
    <t>515</t>
  </si>
  <si>
    <t>取得金額×持分 (3,663,000×1.00)</t>
  </si>
  <si>
    <t>516-1</t>
  </si>
  <si>
    <t>取得金額×持分 (1,350,000×1.00)</t>
  </si>
  <si>
    <t>516-2</t>
  </si>
  <si>
    <t>取得金額×持分 (4,107,000×1.00)</t>
  </si>
  <si>
    <t>516-3</t>
  </si>
  <si>
    <t>取得金額×持分 (78,000×1.00)</t>
  </si>
  <si>
    <t>520</t>
  </si>
  <si>
    <t>取得金額×持分 (3,825,000×1.00)</t>
  </si>
  <si>
    <t>522</t>
  </si>
  <si>
    <t>取得金額×持分 (7,875,000×1.00)</t>
  </si>
  <si>
    <t>大迫</t>
  </si>
  <si>
    <t>391-1</t>
  </si>
  <si>
    <t>取得金額×持分 (5,754,000×1.00)</t>
  </si>
  <si>
    <t>391-1の2</t>
  </si>
  <si>
    <t>取得金額×持分 (2,556,000×1.00)</t>
  </si>
  <si>
    <t>392-1</t>
  </si>
  <si>
    <t>取得金額×持分 (900,000×1.00)</t>
  </si>
  <si>
    <t>392-2</t>
  </si>
  <si>
    <t>取得金額×持分 (2,457,000×1.00)</t>
  </si>
  <si>
    <t>393</t>
  </si>
  <si>
    <t>取得金額×持分 (3,999,000×1.00)</t>
  </si>
  <si>
    <t>395</t>
  </si>
  <si>
    <t>取得金額×持分 (1,797,000×1.00)</t>
  </si>
  <si>
    <t>396</t>
  </si>
  <si>
    <t>取得金額×持分 (1,200,000×1.00)</t>
  </si>
  <si>
    <t>397-1</t>
  </si>
  <si>
    <t>取得金額×持分 (4,116,000×1.00)</t>
  </si>
  <si>
    <t>397-2</t>
  </si>
  <si>
    <t>取得金額×持分 (3,267,000×1.00)</t>
  </si>
  <si>
    <t>398</t>
  </si>
  <si>
    <t>取得金額×持分 (894,000×1.00)</t>
  </si>
  <si>
    <t>399</t>
  </si>
  <si>
    <t>取得金額×持分 (11,412,000×1.00)</t>
  </si>
  <si>
    <t>400</t>
  </si>
  <si>
    <t>取得金額×持分 (7,575,000×1.00)</t>
  </si>
  <si>
    <t>402</t>
  </si>
  <si>
    <t>取得金額×持分 (10,512,000×1.00)</t>
  </si>
  <si>
    <t>403</t>
  </si>
  <si>
    <t>取得金額×持分 (7,278,000×1.00)</t>
  </si>
  <si>
    <t>又399</t>
  </si>
  <si>
    <t>取得金額×持分 (816,000×1.00)</t>
  </si>
  <si>
    <t>又403</t>
  </si>
  <si>
    <t>取得金額×持分 (663,000×1.00)</t>
  </si>
  <si>
    <t>422-1</t>
  </si>
  <si>
    <t>取得金額×持分 (13,154,600×1.00)</t>
  </si>
  <si>
    <t>423</t>
  </si>
  <si>
    <t>取得金額×持分 (7,490,000×1.00)</t>
  </si>
  <si>
    <t>424-1</t>
  </si>
  <si>
    <t>取得金額×持分 (13,137,300×1.00)</t>
  </si>
  <si>
    <t>425-1</t>
  </si>
  <si>
    <t>取得金額×持分 (15,123,240×1.00)</t>
  </si>
  <si>
    <t>425-4</t>
  </si>
  <si>
    <t>取得金額×持分 (589,600×1.00)</t>
  </si>
  <si>
    <t>取得金額×持分 (294,800×1.00)</t>
  </si>
  <si>
    <t>426-1</t>
  </si>
  <si>
    <t>取得金額×持分 (6,992,700×1.00)</t>
  </si>
  <si>
    <t>426-2</t>
  </si>
  <si>
    <t>取得金額×持分 (4,600,200×1.00)</t>
  </si>
  <si>
    <t>432</t>
  </si>
  <si>
    <t>取得金額×持分 (5,403,000×1.00)</t>
  </si>
  <si>
    <t>435</t>
  </si>
  <si>
    <t>取得金額×持分 (5,463,000×1.00)</t>
  </si>
  <si>
    <t>447</t>
  </si>
  <si>
    <t>取得金額×持分 (6,121,500×1.00)</t>
  </si>
  <si>
    <t>448</t>
  </si>
  <si>
    <t>取得金額×持分 (13,863,300×1.00)</t>
  </si>
  <si>
    <t>449</t>
  </si>
  <si>
    <t>450</t>
  </si>
  <si>
    <t>取得金額×持分 (8,197,200×1.00)</t>
  </si>
  <si>
    <t>451</t>
  </si>
  <si>
    <t>取得金額×持分 (9,025,500×1.00)</t>
  </si>
  <si>
    <t>452-1</t>
  </si>
  <si>
    <t>取得金額×持分 (5,243,700×1.00)</t>
  </si>
  <si>
    <t>452-2</t>
  </si>
  <si>
    <t>取得金額×持分 (663,300×1.00)</t>
  </si>
  <si>
    <t>455</t>
  </si>
  <si>
    <t>取得金額×持分 (11,338,800×1.00)</t>
  </si>
  <si>
    <t>456-1</t>
  </si>
  <si>
    <t>取得金額×持分 (2,468,400×1.00)</t>
  </si>
  <si>
    <t>456-2</t>
  </si>
  <si>
    <t>取得金額×持分 (1,395,900×1.00)</t>
  </si>
  <si>
    <t>457</t>
  </si>
  <si>
    <t>取得金額×持分 (6,256,800×1.00)</t>
  </si>
  <si>
    <t>458</t>
  </si>
  <si>
    <t>取得金額×持分 (7,157,000×1.00)</t>
  </si>
  <si>
    <t>459</t>
  </si>
  <si>
    <t>取得金額×持分 (4,587,000×1.00)</t>
  </si>
  <si>
    <t>460</t>
  </si>
  <si>
    <t>取得金額×持分 (18,047,700×1.00)</t>
  </si>
  <si>
    <t>461-1</t>
  </si>
  <si>
    <t>取得金額×持分 (6,501,000×1.00)</t>
  </si>
  <si>
    <t>461-2</t>
  </si>
  <si>
    <t>取得金額×持分 (3,946,800×1.00)</t>
  </si>
  <si>
    <t>461-3</t>
  </si>
  <si>
    <t>取得金額×持分 (9,972,600×1.00)</t>
  </si>
  <si>
    <t>462-2</t>
  </si>
  <si>
    <t>取得金額×持分 (2,415,600×1.00)</t>
  </si>
  <si>
    <t>462-3</t>
  </si>
  <si>
    <t>取得金額×持分 (706,200×1.00)</t>
  </si>
  <si>
    <t>462-4</t>
  </si>
  <si>
    <t>取得金額×持分 (1,811,700×1.00)</t>
  </si>
  <si>
    <t>464-1</t>
  </si>
  <si>
    <t>取得金額×持分 (9,995,700×1.00)</t>
  </si>
  <si>
    <t>470</t>
  </si>
  <si>
    <t>取得金額×持分 (9,786,000×1.00)</t>
  </si>
  <si>
    <t>472-1</t>
  </si>
  <si>
    <t>取得金額×持分 (2,121,000×1.00)</t>
  </si>
  <si>
    <t>472-2</t>
  </si>
  <si>
    <t>取得金額×持分 (435,000×1.00)</t>
  </si>
  <si>
    <t>473-2</t>
  </si>
  <si>
    <t>取得金額×持分 (3,003,000×1.00)</t>
  </si>
  <si>
    <t>474</t>
  </si>
  <si>
    <t>取得金額×持分 (840,000×1.00)</t>
  </si>
  <si>
    <t>477</t>
  </si>
  <si>
    <t>取得金額×持分 (8,847,000×1.00)</t>
  </si>
  <si>
    <t>478</t>
  </si>
  <si>
    <t>取得金額×持分 (2,013,000×1.00)</t>
  </si>
  <si>
    <t>479</t>
  </si>
  <si>
    <t>取得金額×持分 (813,000×1.00)</t>
  </si>
  <si>
    <t>480-1</t>
  </si>
  <si>
    <t>取得金額×持分 (7,251,000×1.00)</t>
  </si>
  <si>
    <t>517</t>
  </si>
  <si>
    <t>取得金額×持分 (9,612,900×1.00)</t>
  </si>
  <si>
    <t>519</t>
  </si>
  <si>
    <t>取得金額×持分 (4,341,000×1.00)</t>
  </si>
  <si>
    <t>521</t>
  </si>
  <si>
    <t>取得金額×持分 (6,959,700×1.00)</t>
  </si>
  <si>
    <t>567</t>
  </si>
  <si>
    <t>取得金額×持分 (1,435,500×1.00)</t>
  </si>
  <si>
    <t>568</t>
  </si>
  <si>
    <t>取得金額×持分 (1,741,500×1.00)</t>
  </si>
  <si>
    <t>576</t>
  </si>
  <si>
    <t>取得金額×持分 (1,069,500×1.00)</t>
  </si>
  <si>
    <t>581</t>
  </si>
  <si>
    <t>取得金額×持分 (960,000×1.00)</t>
  </si>
  <si>
    <t>585</t>
  </si>
  <si>
    <t>取得金額×持分 (2,061,000×1.00)</t>
  </si>
  <si>
    <t>587-1</t>
  </si>
  <si>
    <t>取得金額×持分 (782,100×1.00)</t>
  </si>
  <si>
    <t>中原</t>
  </si>
  <si>
    <t>709-3</t>
  </si>
  <si>
    <t>取得金額×持分 (2,686,200×1.00)</t>
  </si>
  <si>
    <t>404</t>
  </si>
  <si>
    <t>取得金額×持分 (4,659,000×1.00)</t>
  </si>
  <si>
    <t>又400</t>
  </si>
  <si>
    <t>取得金額×持分 (303,000×1.00)</t>
  </si>
  <si>
    <t>401</t>
  </si>
  <si>
    <t>取得金額×持分 (579,000×1.00)</t>
  </si>
  <si>
    <t>425-8</t>
  </si>
  <si>
    <t>取得金額×持分 (417,879×1.00)</t>
  </si>
  <si>
    <t>554-1</t>
  </si>
  <si>
    <t>取得金額×持分 (1,803,688×1.00)</t>
  </si>
  <si>
    <t>564-1</t>
  </si>
  <si>
    <t>取得金額×持分 (9,814,039×1.00)</t>
  </si>
  <si>
    <t>565-1</t>
  </si>
  <si>
    <t>取得金額×持分 (4,934,874×1.00)</t>
  </si>
  <si>
    <t>取得金額×持分 (4,388,928×1.00)</t>
  </si>
  <si>
    <t>578-1</t>
  </si>
  <si>
    <t>取得金額×持分 (4,647,480×1.00)</t>
  </si>
  <si>
    <t>579-1</t>
  </si>
  <si>
    <t>取得金額×持分 (4,959,193×1.00)</t>
  </si>
  <si>
    <t>取得金額×持分 (3,242,031×1.00)</t>
  </si>
  <si>
    <t>589-1</t>
  </si>
  <si>
    <t>取得金額×持分 (9,219,627×1.00)</t>
  </si>
  <si>
    <t>427-1</t>
  </si>
  <si>
    <t>取得金額×持分 (6,315,132×1.00)</t>
  </si>
  <si>
    <t>441-1</t>
  </si>
  <si>
    <t>取得金額×持分 (10,189,165×1.00)</t>
  </si>
  <si>
    <t>476-1</t>
  </si>
  <si>
    <t>取得金額×持分 (4,081,351×1.00)</t>
  </si>
  <si>
    <t>483-1</t>
  </si>
  <si>
    <t>取得金額×持分 (4,168,408×1.00)</t>
  </si>
  <si>
    <t>取得金額×持分 (5,663,199×1.00)</t>
  </si>
  <si>
    <t>490-1</t>
  </si>
  <si>
    <t>取得金額×持分 (1,084,288×1.00)</t>
  </si>
  <si>
    <t>515-1</t>
  </si>
  <si>
    <t>取得金額×持分 (2,243,368×1.00)</t>
  </si>
  <si>
    <t>取得金額×持分 (693,871×1.00)</t>
  </si>
  <si>
    <t>取得金額×持分 (3,888,511×1.00)</t>
  </si>
  <si>
    <t>522-1</t>
  </si>
  <si>
    <t>取得金額×持分 (7,687,500×1.00)</t>
  </si>
  <si>
    <t>取得金額×持分 (3,753,000×1.00)</t>
  </si>
  <si>
    <t>取得金額×持分 (5,674,337×1.00)</t>
  </si>
  <si>
    <t>399-1</t>
  </si>
  <si>
    <t>取得金額×持分 (9,108,000×1.00)</t>
  </si>
  <si>
    <t>400-1</t>
  </si>
  <si>
    <t>取得金額×持分 (6,045,000×1.00)</t>
  </si>
  <si>
    <t>403-1</t>
  </si>
  <si>
    <t>取得金額×持分 (5,893,142×1.00)</t>
  </si>
  <si>
    <t>423-1</t>
  </si>
  <si>
    <t>取得金額×持分 (5,884,501×1.00)</t>
  </si>
  <si>
    <t>取得金額×持分 (12,261,260×1.00)</t>
  </si>
  <si>
    <t>取得金額×持分 (14,452,211×1.00)</t>
  </si>
  <si>
    <t>取得金額×持分 (2,445,041×1.00)</t>
  </si>
  <si>
    <t>取得金額×持分 (6,332,700×1.00)</t>
  </si>
  <si>
    <t>取得金額×持分 (4,194,300×1.00)</t>
  </si>
  <si>
    <t>447-1</t>
  </si>
  <si>
    <t>取得金額×持分 (6,096,167×1.00)</t>
  </si>
  <si>
    <t>448-1</t>
  </si>
  <si>
    <t>取得金額×持分 (13,563,071×1.00)</t>
  </si>
  <si>
    <t>取得金額×持分 (2,435,043×1.00)</t>
  </si>
  <si>
    <t>取得金額×持分 (1,371,306×1.00)</t>
  </si>
  <si>
    <t>460-1</t>
  </si>
  <si>
    <t>取得金額×持分 (17,628,600×1.00)</t>
  </si>
  <si>
    <t>取得金額×持分 (9,890,073×1.00)</t>
  </si>
  <si>
    <t>取得金額×持分 (700,704×1.00)</t>
  </si>
  <si>
    <t>取得金額×持分 (1,809,620×1.00)</t>
  </si>
  <si>
    <t>517-1</t>
  </si>
  <si>
    <t>取得金額×持分 (9,225,470×1.00)</t>
  </si>
  <si>
    <t>519-1</t>
  </si>
  <si>
    <t>取得金額×持分 (4,106,271×1.00)</t>
  </si>
  <si>
    <t>521-1</t>
  </si>
  <si>
    <t>取得金額×持分 (6,363,813×1.00)</t>
  </si>
  <si>
    <t>取得金額×持分 (2,871,000×1.00)</t>
  </si>
  <si>
    <t>取得金額×持分 (3,483,000×1.00)</t>
  </si>
  <si>
    <t>取得金額×持分 (2,139,000×1.00)</t>
  </si>
  <si>
    <t>取得金額×持分 (1,920,000×1.00)</t>
  </si>
  <si>
    <t>取得金額×持分 (4,122,000×1.00)</t>
  </si>
  <si>
    <t>取得金額×持分 (644,082×1.00)</t>
  </si>
  <si>
    <t>取得金額×持分 (1,942,228×1.00)</t>
  </si>
  <si>
    <t>404-1</t>
  </si>
  <si>
    <t>取得金額×持分 (3,602,166×1.00)</t>
  </si>
  <si>
    <t>取得金額×持分 (351,193×1.00)</t>
  </si>
  <si>
    <t>391-2</t>
  </si>
  <si>
    <t>取得金額×持分 (2,001,000×1.00)</t>
  </si>
  <si>
    <t>392-3</t>
  </si>
  <si>
    <t>取得金額×持分 (238,663×1.00)</t>
  </si>
  <si>
    <t>399-2</t>
  </si>
  <si>
    <t>取得金額×持分 (2,304,000×1.00)</t>
  </si>
  <si>
    <t>400-2</t>
  </si>
  <si>
    <t>取得金額×持分 (1,530,000×1.00)</t>
  </si>
  <si>
    <t>402-2</t>
  </si>
  <si>
    <t>換地等（土地改良・区画整理等）</t>
  </si>
  <si>
    <t>取得金額×持分 (5,524,288×1.00)</t>
  </si>
  <si>
    <t>403-2</t>
  </si>
  <si>
    <t>取得金額×持分 (1,384,858×1.00)</t>
  </si>
  <si>
    <t>404-2</t>
  </si>
  <si>
    <t>取得金額×持分 (1,056,834×1.00)</t>
  </si>
  <si>
    <t>423-2</t>
  </si>
  <si>
    <t>取得金額×持分 (1,605,499×1.00)</t>
  </si>
  <si>
    <t>424-4</t>
  </si>
  <si>
    <t>取得金額×持分 (876,040×1.00)</t>
  </si>
  <si>
    <t>425-9</t>
  </si>
  <si>
    <t>取得金額×持分 (208,159×1.00)</t>
  </si>
  <si>
    <t>425-11</t>
  </si>
  <si>
    <t>取得金額×持分 (1,727,936×1.00)</t>
  </si>
  <si>
    <t>426-3</t>
  </si>
  <si>
    <t>取得金額×持分 (660,000×1.00)</t>
  </si>
  <si>
    <t>426-4</t>
  </si>
  <si>
    <t>取得金額×持分 (405,900×1.00)</t>
  </si>
  <si>
    <t>427-2</t>
  </si>
  <si>
    <t>取得金額×持分 (290,868×1.00)</t>
  </si>
  <si>
    <t>428-2</t>
  </si>
  <si>
    <t>取得金額×持分 (97,888×1.00)</t>
  </si>
  <si>
    <t>440-2</t>
  </si>
  <si>
    <t>取得金額×持分 (1,102,304×1.00)</t>
  </si>
  <si>
    <t>458-2</t>
  </si>
  <si>
    <t>取得金額×持分 (2,549,344×1.00)</t>
  </si>
  <si>
    <t>462-1</t>
  </si>
  <si>
    <t>取得金額×持分 (17,985,396×1.00)</t>
  </si>
  <si>
    <t>476-2</t>
  </si>
  <si>
    <t>取得金額×持分 (160,649×1.00)</t>
  </si>
  <si>
    <t>480-3</t>
  </si>
  <si>
    <t>取得金額×持分 (5,166,784×1.00)</t>
  </si>
  <si>
    <t>483-2</t>
  </si>
  <si>
    <t>取得金額×持分 (313,592×1.00)</t>
  </si>
  <si>
    <t>489-2</t>
  </si>
  <si>
    <t>取得金額×持分 (642,801×1.00)</t>
  </si>
  <si>
    <t>490-2</t>
  </si>
  <si>
    <t>取得金額×持分 (1,024,712×1.00)</t>
  </si>
  <si>
    <t>515-2</t>
  </si>
  <si>
    <t>取得金額×持分 (1,419,632×1.00)</t>
  </si>
  <si>
    <t>516-4</t>
  </si>
  <si>
    <t>取得金額×持分 (656,129×1.00)</t>
  </si>
  <si>
    <t>516-5</t>
  </si>
  <si>
    <t>取得金額×持分 (218,489×1.00)</t>
  </si>
  <si>
    <t>517-2</t>
  </si>
  <si>
    <t>取得金額×持分 (387,430×1.00)</t>
  </si>
  <si>
    <t>564-3</t>
  </si>
  <si>
    <t>取得金額×持分 (625,632×1.00)</t>
  </si>
  <si>
    <t>589-3</t>
  </si>
  <si>
    <t>取得金額×持分 (2,030,112×1.00)</t>
  </si>
  <si>
    <t>新規</t>
  </si>
  <si>
    <t>工場棟</t>
  </si>
  <si>
    <t>新築</t>
  </si>
  <si>
    <t>取得金額 (取得年度：2020年　取得金額：3,862,166,024円)</t>
  </si>
  <si>
    <t>管理棟</t>
  </si>
  <si>
    <t>取得金額 (取得年度：2020年　取得金額：445,916,296円)</t>
  </si>
  <si>
    <t>見学者EV棟</t>
  </si>
  <si>
    <t>取得金額 (取得年度：2020年　取得金額：129,019,229円)</t>
  </si>
  <si>
    <t>計量棟</t>
  </si>
  <si>
    <t>取得金額 (取得年度：2020年　取得金額：71,219,395円)</t>
  </si>
  <si>
    <t>洗車棟</t>
  </si>
  <si>
    <t>取得金額 (取得年度：2020年　取得金額：45,028,475円)</t>
  </si>
  <si>
    <t>機械設備一式</t>
  </si>
  <si>
    <t>東部清掃工場（焼却炉本体）</t>
  </si>
  <si>
    <t>東部清掃工場（管理棟）</t>
  </si>
  <si>
    <t>東部清掃工場（倉庫）</t>
  </si>
  <si>
    <t>環境美化センター（再資源化工場）</t>
  </si>
  <si>
    <t>環境美化センター（ストックヤード）</t>
  </si>
  <si>
    <t>環境美化センター（管理棟）</t>
  </si>
  <si>
    <t>環境美化センター（倉庫）</t>
  </si>
  <si>
    <t>環境美化センター（浸出水処理施設）</t>
  </si>
  <si>
    <t>事務局</t>
  </si>
  <si>
    <t>杉水埋立処分場</t>
  </si>
  <si>
    <t>新規有償取得</t>
  </si>
  <si>
    <t>駐車場</t>
  </si>
  <si>
    <t>訂正（追加）</t>
  </si>
  <si>
    <t>取得金額 (事業費：3,652,920円)</t>
  </si>
  <si>
    <t>駐輪場</t>
  </si>
  <si>
    <t>取得金額 (事業費：1,040,297円)</t>
  </si>
  <si>
    <t>外構工事</t>
  </si>
  <si>
    <t>取得金額 (事業費：160,658,505円)</t>
  </si>
  <si>
    <t>ブルドーザー</t>
  </si>
  <si>
    <t>取得金額 (事業費：13,335,000円)</t>
  </si>
  <si>
    <t>例規集データベース</t>
  </si>
  <si>
    <t>器具及び備品</t>
  </si>
  <si>
    <t>開始登録</t>
  </si>
  <si>
    <t>取得金額：1,805,000円</t>
  </si>
  <si>
    <t>印刷機</t>
  </si>
  <si>
    <t>取得金額：1,134,000円</t>
  </si>
  <si>
    <t>軽自動車（ホンダアクティ）東部</t>
  </si>
  <si>
    <t>車両及び運搬具</t>
  </si>
  <si>
    <t>取得金額：1,061,445円</t>
  </si>
  <si>
    <t>コピー兼ファックス機</t>
  </si>
  <si>
    <t>取得金額：577,500円</t>
  </si>
  <si>
    <t>軽自動車（ホンダアクティ）美化</t>
  </si>
  <si>
    <t>取得金額：850,447円</t>
  </si>
  <si>
    <t>複合機（C4475)</t>
  </si>
  <si>
    <t>取得金額：1,309,035円</t>
  </si>
  <si>
    <t>普通自動車（ﾎﾝﾀﾞｽﾃｯﾌﾟﾜｺﾞﾝ）</t>
  </si>
  <si>
    <t>取得金額：2,684,451円</t>
  </si>
  <si>
    <t>新環境工場建設に伴う施設基本設計業務委託</t>
  </si>
  <si>
    <t>平成26年度　委託第6号新環境工場等建設（環境影響評価）に伴う発注者支援業務委託//一般財団法人　日本環境衛生センター//174-00001</t>
  </si>
  <si>
    <t>平成26年度　委託第8号新環境工場等建設に伴う環境影響評価業務委託//一般財団法人　九州環境管理協会//176-00001</t>
  </si>
  <si>
    <t>平成28年度　委託第5号　新環境工場（ごみ処理施設）整備及び運営事業に係る事業者選定アドバイザリー業務委託//八千代エンジニヤリング株式会社熊本事務所//669-00001</t>
  </si>
  <si>
    <t>平成29年度　委託第3号新環境工場等建設敷地造成工事積算業務委託//一般社団法人　熊本県建設技術センター//250-00001</t>
  </si>
  <si>
    <t>平成29年度　委託第2号新環境工場等配水管布設測量設計業務委託//東和測量設計　株式会社//431-00001</t>
  </si>
  <si>
    <t>平成29年度　委託第8号新環境工場等建設敷地造成工事(1工区)資材単価特別調査業務委託//一般財団法人　建設物価調査会九州支部//560-00001</t>
  </si>
  <si>
    <t>平成26年度　委託第8号新環境工場等建設に伴う環境影響評価業務委託//一般財団法人　九州環境管理協会//176-00002</t>
  </si>
  <si>
    <t>平成28年度　委託第5号　新環境工場（ごみ処理施設）整備及び運営事業に係る事業者選定アドバイザリー業務委託//八千代エンジニヤリング株式会社熊本事務所//31-00001</t>
  </si>
  <si>
    <t>平成26年度　委託第8号新環境工場等建設に伴う環境影響評価業務委託//一般財団法人　九州環境管理協会//172-00001</t>
  </si>
  <si>
    <t>新最終処分場実施設計及び事業者選定アドバイザリー業務</t>
  </si>
  <si>
    <t>新環境工場等建設に伴う設計・施工管理業務委託</t>
  </si>
  <si>
    <t>新ごみ処理施設整備及び運営事業建設工事</t>
  </si>
  <si>
    <t>新最終処分場建設工事</t>
  </si>
  <si>
    <t>新環境工場等配水管布設工事</t>
  </si>
  <si>
    <t>新環境工場等敷地造成工事</t>
  </si>
  <si>
    <t>敷地造成工事</t>
  </si>
  <si>
    <t>当年度登録</t>
  </si>
  <si>
    <t>建物_工場棟</t>
  </si>
  <si>
    <t>本勘定振替により減少</t>
  </si>
  <si>
    <t>建物_管理棟</t>
  </si>
  <si>
    <t>建物_見学者EV棟</t>
  </si>
  <si>
    <t>建物_計量棟</t>
  </si>
  <si>
    <t>建物_洗車棟</t>
  </si>
  <si>
    <t>建物附属設備_機械設備一式</t>
  </si>
  <si>
    <t>工作物_駐車場</t>
  </si>
  <si>
    <t>工作物_駐輪場</t>
  </si>
  <si>
    <t>工作物_外構工事</t>
  </si>
  <si>
    <t>（単位：円）</t>
  </si>
  <si>
    <t>差引本年度末残高(円)</t>
  </si>
  <si>
    <t>目的別明細金額(円)</t>
  </si>
  <si>
    <t>本年度増加額(円)</t>
  </si>
  <si>
    <t>増内訳合計金額(円)</t>
  </si>
  <si>
    <t>本年度減少額(円)</t>
  </si>
  <si>
    <t>減内訳合計金額(円)</t>
  </si>
  <si>
    <t>一般会計等</t>
  </si>
  <si>
    <t>令和02年度(令和03年3月31日現在)</t>
  </si>
  <si>
    <t>交換</t>
    <rPh sb="0" eb="2">
      <t>コウカン</t>
    </rPh>
    <phoneticPr fontId="19"/>
  </si>
  <si>
    <t>交換（合志市→組合）</t>
    <rPh sb="0" eb="2">
      <t>コウカン</t>
    </rPh>
    <rPh sb="3" eb="6">
      <t>コウシシ</t>
    </rPh>
    <rPh sb="7" eb="9">
      <t>クミアイ</t>
    </rPh>
    <phoneticPr fontId="3"/>
  </si>
  <si>
    <t>391-1から分筆</t>
    <rPh sb="7" eb="9">
      <t>ブンピツ</t>
    </rPh>
    <phoneticPr fontId="3"/>
  </si>
  <si>
    <t>分筆</t>
    <rPh sb="0" eb="2">
      <t>ブンピツ</t>
    </rPh>
    <phoneticPr fontId="19"/>
  </si>
  <si>
    <t>399-1から分筆</t>
    <rPh sb="7" eb="9">
      <t>ブンピツ</t>
    </rPh>
    <phoneticPr fontId="3"/>
  </si>
  <si>
    <t>400-1から分筆</t>
    <rPh sb="7" eb="9">
      <t>ブンピツ</t>
    </rPh>
    <phoneticPr fontId="3"/>
  </si>
  <si>
    <t>403-1から分筆</t>
    <rPh sb="7" eb="9">
      <t>ブンピツ</t>
    </rPh>
    <phoneticPr fontId="3"/>
  </si>
  <si>
    <t>404-1から分筆</t>
    <rPh sb="7" eb="9">
      <t>ブンピツ</t>
    </rPh>
    <phoneticPr fontId="3"/>
  </si>
  <si>
    <t>423-1から分筆</t>
    <rPh sb="7" eb="9">
      <t>ブンピツ</t>
    </rPh>
    <phoneticPr fontId="3"/>
  </si>
  <si>
    <t>424-1から分筆</t>
    <rPh sb="7" eb="9">
      <t>ブンピツ</t>
    </rPh>
    <phoneticPr fontId="3"/>
  </si>
  <si>
    <t>425-4から分筆</t>
    <rPh sb="7" eb="9">
      <t>ブンピツ</t>
    </rPh>
    <phoneticPr fontId="3"/>
  </si>
  <si>
    <t>426-1から分筆</t>
    <rPh sb="7" eb="9">
      <t>ブンピツ</t>
    </rPh>
    <phoneticPr fontId="3"/>
  </si>
  <si>
    <t>426-2から分筆</t>
    <rPh sb="7" eb="9">
      <t>ブンピツ</t>
    </rPh>
    <phoneticPr fontId="3"/>
  </si>
  <si>
    <t>427-1から分筆</t>
    <rPh sb="7" eb="9">
      <t>ブンピツ</t>
    </rPh>
    <phoneticPr fontId="3"/>
  </si>
  <si>
    <t>476-1から分筆</t>
    <rPh sb="7" eb="9">
      <t>ブンピツ</t>
    </rPh>
    <phoneticPr fontId="3"/>
  </si>
  <si>
    <t>483-1から分筆</t>
    <rPh sb="7" eb="9">
      <t>ブンピツ</t>
    </rPh>
    <phoneticPr fontId="3"/>
  </si>
  <si>
    <t>489-1から分筆</t>
    <rPh sb="7" eb="9">
      <t>ブンピツ</t>
    </rPh>
    <phoneticPr fontId="3"/>
  </si>
  <si>
    <t>490-1から分筆</t>
    <rPh sb="7" eb="9">
      <t>ブンピツ</t>
    </rPh>
    <phoneticPr fontId="3"/>
  </si>
  <si>
    <t>515-1から分筆</t>
    <rPh sb="7" eb="9">
      <t>ブンピツ</t>
    </rPh>
    <phoneticPr fontId="3"/>
  </si>
  <si>
    <t>516-1から分筆</t>
    <rPh sb="7" eb="9">
      <t>ブンピツ</t>
    </rPh>
    <phoneticPr fontId="3"/>
  </si>
  <si>
    <t>516-2から分筆</t>
    <rPh sb="7" eb="9">
      <t>ブンピツ</t>
    </rPh>
    <phoneticPr fontId="3"/>
  </si>
  <si>
    <t>517-1から分筆</t>
    <rPh sb="7" eb="9">
      <t>ブンピツ</t>
    </rPh>
    <phoneticPr fontId="3"/>
  </si>
  <si>
    <t>425-12へ分筆　熊本県へ売却</t>
    <rPh sb="7" eb="9">
      <t>ブンピツ</t>
    </rPh>
    <rPh sb="10" eb="13">
      <t>クマモトケン</t>
    </rPh>
    <rPh sb="14" eb="16">
      <t>バイキャク</t>
    </rPh>
    <phoneticPr fontId="3"/>
  </si>
  <si>
    <t>425-13へ分筆　熊本県へ売却</t>
    <rPh sb="7" eb="9">
      <t>ブンピツ</t>
    </rPh>
    <rPh sb="10" eb="13">
      <t>クマモトケン</t>
    </rPh>
    <rPh sb="14" eb="16">
      <t>バイキャク</t>
    </rPh>
    <phoneticPr fontId="3"/>
  </si>
  <si>
    <t>447-2、447-3へ分筆　熊本県へ寄付</t>
    <rPh sb="12" eb="14">
      <t>ブンピツ</t>
    </rPh>
    <rPh sb="15" eb="18">
      <t>クマモトケン</t>
    </rPh>
    <rPh sb="19" eb="21">
      <t>キフ</t>
    </rPh>
    <phoneticPr fontId="3"/>
  </si>
  <si>
    <t>448-2へ分筆　熊本県へ寄付</t>
    <rPh sb="6" eb="8">
      <t>ブンピツ</t>
    </rPh>
    <rPh sb="9" eb="12">
      <t>クマモトケン</t>
    </rPh>
    <rPh sb="13" eb="15">
      <t>キフ</t>
    </rPh>
    <phoneticPr fontId="3"/>
  </si>
  <si>
    <t>456-4へ分筆　熊本県へ寄付</t>
    <rPh sb="6" eb="8">
      <t>ブンピツ</t>
    </rPh>
    <rPh sb="9" eb="12">
      <t>クマモトケン</t>
    </rPh>
    <rPh sb="13" eb="15">
      <t>キフ</t>
    </rPh>
    <phoneticPr fontId="3"/>
  </si>
  <si>
    <t>456-5へ分筆　熊本県へ寄付</t>
    <rPh sb="6" eb="8">
      <t>ブンピツ</t>
    </rPh>
    <rPh sb="9" eb="12">
      <t>クマモトケン</t>
    </rPh>
    <rPh sb="13" eb="15">
      <t>キフ</t>
    </rPh>
    <phoneticPr fontId="3"/>
  </si>
  <si>
    <t>460-2へ分筆　熊本県へ寄付</t>
    <rPh sb="6" eb="8">
      <t>ブンピツ</t>
    </rPh>
    <rPh sb="9" eb="12">
      <t>クマモトケン</t>
    </rPh>
    <rPh sb="13" eb="15">
      <t>キフ</t>
    </rPh>
    <phoneticPr fontId="3"/>
  </si>
  <si>
    <t>461-4へ分筆　熊本県へ寄付</t>
    <rPh sb="6" eb="8">
      <t>ブンピツ</t>
    </rPh>
    <rPh sb="9" eb="12">
      <t>クマモトケン</t>
    </rPh>
    <rPh sb="13" eb="15">
      <t>キフ</t>
    </rPh>
    <phoneticPr fontId="3"/>
  </si>
  <si>
    <t>462-5へ分筆　熊本県へ寄付</t>
    <rPh sb="6" eb="8">
      <t>ブンピツ</t>
    </rPh>
    <rPh sb="9" eb="12">
      <t>クマモトケン</t>
    </rPh>
    <rPh sb="13" eb="15">
      <t>キフ</t>
    </rPh>
    <phoneticPr fontId="3"/>
  </si>
  <si>
    <t>462-6へ分筆　熊本県へ寄付</t>
    <rPh sb="6" eb="8">
      <t>ブンピツ</t>
    </rPh>
    <rPh sb="9" eb="12">
      <t>クマモトケン</t>
    </rPh>
    <rPh sb="13" eb="15">
      <t>キフ</t>
    </rPh>
    <phoneticPr fontId="3"/>
  </si>
  <si>
    <t>587-5へ分筆　熊本県へ寄付</t>
    <rPh sb="6" eb="8">
      <t>ブンピツ</t>
    </rPh>
    <rPh sb="9" eb="12">
      <t>クマモトケン</t>
    </rPh>
    <rPh sb="13" eb="15">
      <t>キフ</t>
    </rPh>
    <phoneticPr fontId="3"/>
  </si>
  <si>
    <t>391-2へ分筆</t>
  </si>
  <si>
    <t>399-2へ分筆</t>
  </si>
  <si>
    <t>400-2へ分筆</t>
  </si>
  <si>
    <t>403-2へ分筆</t>
  </si>
  <si>
    <t>404-2へ分筆</t>
  </si>
  <si>
    <t>423-2へ分筆</t>
  </si>
  <si>
    <t>424-4へ分筆</t>
  </si>
  <si>
    <t>426-3へ分筆</t>
  </si>
  <si>
    <t>426-4へ分筆</t>
  </si>
  <si>
    <t>427-2へ分筆</t>
  </si>
  <si>
    <t>483-2へ分筆</t>
  </si>
  <si>
    <t>489-2へ分筆</t>
  </si>
  <si>
    <t>490-2へ分筆</t>
  </si>
  <si>
    <t>515-2へ分筆</t>
  </si>
  <si>
    <t>516-4へ分筆</t>
  </si>
  <si>
    <t>516-5へ分筆</t>
  </si>
  <si>
    <t>517-2へ分筆</t>
  </si>
  <si>
    <t>519-2へ分筆　交換（組合→合志市）</t>
    <phoneticPr fontId="19"/>
  </si>
  <si>
    <t>521-2へ分筆　交換（組合→合志市）</t>
    <phoneticPr fontId="19"/>
  </si>
  <si>
    <t>522-2へ分筆　交換（組合→合志市）</t>
    <phoneticPr fontId="19"/>
  </si>
  <si>
    <t>554-2へ分筆　交換（組合→合志市）</t>
    <phoneticPr fontId="19"/>
  </si>
  <si>
    <t>564-2へ分筆　交換（組合→合志市）</t>
    <phoneticPr fontId="19"/>
  </si>
  <si>
    <t>565-2へ分筆　交換（組合→合志市）</t>
    <phoneticPr fontId="19"/>
  </si>
  <si>
    <t>577-3へ分筆　交換（組合→合志市）</t>
    <phoneticPr fontId="19"/>
  </si>
  <si>
    <t>578-2へ分筆　交換（組合→合志市）</t>
    <phoneticPr fontId="19"/>
  </si>
  <si>
    <t>579-2へ分筆　交換（組合→合志市）</t>
    <phoneticPr fontId="19"/>
  </si>
  <si>
    <t>588-3へ分筆　交換（組合→合志市）</t>
    <phoneticPr fontId="19"/>
  </si>
  <si>
    <t>589-2へ分筆　交換（組合→合志市）</t>
    <phoneticPr fontId="19"/>
  </si>
  <si>
    <t>709-4へ分筆　交換（組合→合志市）</t>
    <phoneticPr fontId="19"/>
  </si>
  <si>
    <t>分筆</t>
    <phoneticPr fontId="19"/>
  </si>
  <si>
    <t>441-2へ分筆　熊本県へ寄付</t>
    <rPh sb="6" eb="8">
      <t>ブンピツ</t>
    </rPh>
    <rPh sb="9" eb="12">
      <t>クマモトケン</t>
    </rPh>
    <rPh sb="13" eb="15">
      <t>キフ</t>
    </rPh>
    <phoneticPr fontId="3"/>
  </si>
  <si>
    <t>392-1から分筆</t>
    <rPh sb="7" eb="9">
      <t>ブンピツ</t>
    </rPh>
    <phoneticPr fontId="3"/>
  </si>
  <si>
    <t>寄付</t>
    <rPh sb="0" eb="2">
      <t>キフ</t>
    </rPh>
    <phoneticPr fontId="19"/>
  </si>
  <si>
    <t>売却</t>
    <rPh sb="0" eb="2">
      <t>バイキャク</t>
    </rPh>
    <phoneticPr fontId="19"/>
  </si>
  <si>
    <t>一般畑</t>
  </si>
  <si>
    <t>その他雑種地</t>
  </si>
  <si>
    <t>一般山林</t>
  </si>
  <si>
    <t>用悪水路</t>
  </si>
  <si>
    <t>公衆用道路</t>
  </si>
  <si>
    <t>ため池</t>
  </si>
  <si>
    <t>評価額(円)</t>
  </si>
  <si>
    <t>取得金額(円)</t>
  </si>
  <si>
    <t>登記年月日</t>
  </si>
  <si>
    <t>現況地積(㎡)</t>
  </si>
  <si>
    <t>現況地目</t>
  </si>
  <si>
    <t>宅地</t>
  </si>
  <si>
    <t>延床面積（㎡）</t>
    <rPh sb="0" eb="4">
      <t>ノベユカメンセキ</t>
    </rPh>
    <phoneticPr fontId="19"/>
  </si>
  <si>
    <t>鉄骨鉄筋ｺﾝｸﾘｰﾄ</t>
  </si>
  <si>
    <t>鉄骨造</t>
  </si>
  <si>
    <t>木造</t>
  </si>
  <si>
    <t>建物用途</t>
  </si>
  <si>
    <t>焼却場</t>
  </si>
  <si>
    <t>監視所・観察所</t>
  </si>
  <si>
    <t>倉庫・物置</t>
  </si>
  <si>
    <t>処理場・加工場</t>
  </si>
  <si>
    <t>事務所</t>
  </si>
  <si>
    <t>塵芥集積所</t>
  </si>
  <si>
    <t>計量器室</t>
  </si>
  <si>
    <t>洗場・水飲場</t>
  </si>
  <si>
    <t>建物構造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</si>
</sst>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);[Red]\(#,##0\)"/>
    <numFmt numFmtId="178" formatCode="0_);[Red]\(0\)"/>
  </numFmts>
  <fonts count="21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8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38" fontId="1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0"/>
  </cellStyleXfs>
  <cellXfs count="154">
    <xf numFmtId="0" fontId="0" fillId="0" borderId="0" xfId="0"/>
    <xf numFmtId="0" fontId="0" fillId="2" borderId="1" xfId="0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2" borderId="1" xfId="6" applyFont="1" applyFill="1" applyBorder="1" applyAlignment="1">
      <alignment horizontal="center" vertical="center"/>
    </xf>
    <xf numFmtId="0" fontId="18" fillId="2" borderId="1" xfId="6" applyFill="1" applyBorder="1" applyAlignment="1">
      <alignment horizontal="center" vertical="center"/>
    </xf>
    <xf numFmtId="38" fontId="0" fillId="0" borderId="1" xfId="1" applyFont="1" applyBorder="1" applyAlignment="1">
      <alignment vertical="center"/>
    </xf>
    <xf numFmtId="176" fontId="0" fillId="0" borderId="1" xfId="3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177" fontId="0" fillId="2" borderId="1" xfId="0" applyNumberFormat="1" applyFill="1" applyBorder="1" applyAlignment="1">
      <alignment horizontal="center" vertical="center"/>
    </xf>
    <xf numFmtId="177" fontId="0" fillId="3" borderId="1" xfId="1" applyNumberFormat="1" applyFont="1" applyFill="1" applyBorder="1" applyAlignment="1">
      <alignment horizontal="center" vertical="center"/>
    </xf>
    <xf numFmtId="3" fontId="0" fillId="0" borderId="1" xfId="0" applyNumberFormat="1" applyBorder="1"/>
    <xf numFmtId="0" fontId="2" fillId="0" borderId="1" xfId="5" applyFont="1" applyBorder="1" applyAlignment="1">
      <alignment horizontal="left" vertical="center" wrapText="1"/>
    </xf>
    <xf numFmtId="0" fontId="1" fillId="0" borderId="0" xfId="5" applyBorder="1">
      <alignment vertical="center"/>
    </xf>
    <xf numFmtId="0" fontId="3" fillId="0" borderId="0" xfId="5" applyFont="1" applyAlignment="1">
      <alignment horizontal="left" vertical="center"/>
    </xf>
    <xf numFmtId="0" fontId="2" fillId="0" borderId="1" xfId="5" applyFont="1" applyBorder="1" applyAlignment="1">
      <alignment horizontal="left" vertical="center"/>
    </xf>
    <xf numFmtId="0" fontId="2" fillId="0" borderId="0" xfId="5" applyFont="1" applyBorder="1">
      <alignment vertical="center"/>
    </xf>
    <xf numFmtId="3" fontId="18" fillId="2" borderId="1" xfId="6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5" applyFont="1" applyFill="1" applyBorder="1" applyAlignment="1">
      <alignment horizontal="left" vertical="center"/>
    </xf>
    <xf numFmtId="0" fontId="18" fillId="0" borderId="1" xfId="6" applyBorder="1"/>
    <xf numFmtId="0" fontId="2" fillId="0" borderId="1" xfId="5" applyFont="1" applyFill="1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 shrinkToFit="1"/>
    </xf>
    <xf numFmtId="0" fontId="7" fillId="0" borderId="0" xfId="5" applyFont="1" applyBorder="1" applyAlignment="1">
      <alignment horizontal="center" vertical="center"/>
    </xf>
    <xf numFmtId="38" fontId="0" fillId="2" borderId="1" xfId="3" applyFont="1" applyFill="1" applyBorder="1" applyAlignment="1">
      <alignment horizontal="center" vertical="center"/>
    </xf>
    <xf numFmtId="177" fontId="0" fillId="0" borderId="1" xfId="0" applyNumberFormat="1" applyBorder="1"/>
    <xf numFmtId="0" fontId="2" fillId="0" borderId="1" xfId="5" applyFont="1" applyFill="1" applyBorder="1" applyAlignment="1">
      <alignment horizontal="left" vertical="center"/>
    </xf>
    <xf numFmtId="0" fontId="0" fillId="0" borderId="0" xfId="5" applyFont="1" applyAlignment="1">
      <alignment vertical="center"/>
    </xf>
    <xf numFmtId="0" fontId="2" fillId="0" borderId="0" xfId="5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77" fontId="0" fillId="0" borderId="1" xfId="1" applyNumberFormat="1" applyFont="1" applyBorder="1" applyAlignment="1"/>
    <xf numFmtId="3" fontId="18" fillId="0" borderId="1" xfId="6" applyNumberFormat="1" applyBorder="1"/>
    <xf numFmtId="0" fontId="18" fillId="0" borderId="1" xfId="6" applyBorder="1" applyAlignment="1">
      <alignment vertical="center"/>
    </xf>
    <xf numFmtId="0" fontId="8" fillId="0" borderId="0" xfId="5" applyFont="1" applyBorder="1" applyAlignment="1">
      <alignment horizontal="center" vertical="center"/>
    </xf>
    <xf numFmtId="0" fontId="9" fillId="0" borderId="0" xfId="5" applyFont="1" applyBorder="1" applyAlignment="1">
      <alignment horizontal="center" vertical="center"/>
    </xf>
    <xf numFmtId="0" fontId="2" fillId="4" borderId="1" xfId="5" applyFont="1" applyFill="1" applyBorder="1" applyAlignment="1">
      <alignment horizontal="left" vertical="center" wrapText="1"/>
    </xf>
    <xf numFmtId="38" fontId="2" fillId="0" borderId="1" xfId="1" applyFont="1" applyBorder="1" applyAlignment="1">
      <alignment horizontal="right" vertical="center" wrapText="1"/>
    </xf>
    <xf numFmtId="178" fontId="0" fillId="0" borderId="1" xfId="0" applyNumberFormat="1" applyBorder="1" applyAlignment="1">
      <alignment vertical="center"/>
    </xf>
    <xf numFmtId="178" fontId="0" fillId="2" borderId="1" xfId="0" applyNumberFormat="1" applyFill="1" applyBorder="1" applyAlignment="1">
      <alignment horizontal="center" vertical="center"/>
    </xf>
    <xf numFmtId="0" fontId="6" fillId="0" borderId="0" xfId="5" applyFont="1" applyAlignment="1">
      <alignment vertical="center"/>
    </xf>
    <xf numFmtId="38" fontId="0" fillId="0" borderId="1" xfId="0" applyNumberFormat="1" applyBorder="1"/>
    <xf numFmtId="0" fontId="10" fillId="2" borderId="1" xfId="6" applyFont="1" applyFill="1" applyBorder="1"/>
    <xf numFmtId="0" fontId="0" fillId="2" borderId="1" xfId="0" applyFill="1" applyBorder="1"/>
    <xf numFmtId="0" fontId="10" fillId="2" borderId="1" xfId="6" applyFont="1" applyFill="1" applyBorder="1" applyAlignment="1">
      <alignment horizontal="center"/>
    </xf>
    <xf numFmtId="38" fontId="10" fillId="0" borderId="1" xfId="6" applyNumberFormat="1" applyFont="1" applyBorder="1"/>
    <xf numFmtId="49" fontId="0" fillId="2" borderId="1" xfId="0" applyNumberFormat="1" applyFill="1" applyBorder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0" fontId="1" fillId="0" borderId="0" xfId="5" applyFont="1" applyBorder="1">
      <alignment vertical="center"/>
    </xf>
    <xf numFmtId="0" fontId="18" fillId="0" borderId="0" xfId="6"/>
    <xf numFmtId="0" fontId="13" fillId="0" borderId="0" xfId="5" applyFont="1" applyBorder="1" applyAlignment="1">
      <alignment horizontal="center" vertical="center"/>
    </xf>
    <xf numFmtId="0" fontId="18" fillId="0" borderId="0" xfId="6" applyAlignment="1">
      <alignment vertical="center"/>
    </xf>
    <xf numFmtId="38" fontId="0" fillId="0" borderId="1" xfId="3" applyFont="1" applyBorder="1" applyAlignment="1">
      <alignment vertical="center"/>
    </xf>
    <xf numFmtId="0" fontId="2" fillId="0" borderId="0" xfId="5" applyFont="1" applyBorder="1" applyAlignment="1">
      <alignment horizontal="center" vertical="center" wrapText="1"/>
    </xf>
    <xf numFmtId="0" fontId="10" fillId="0" borderId="0" xfId="6" applyFont="1"/>
    <xf numFmtId="0" fontId="0" fillId="0" borderId="1" xfId="0" applyBorder="1" applyAlignment="1">
      <alignment horizontal="center"/>
    </xf>
    <xf numFmtId="0" fontId="12" fillId="0" borderId="0" xfId="5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8" fillId="0" borderId="0" xfId="6" applyAlignment="1">
      <alignment horizontal="center" vertical="center"/>
    </xf>
    <xf numFmtId="0" fontId="10" fillId="0" borderId="1" xfId="6" applyFont="1" applyBorder="1" applyAlignment="1">
      <alignment horizontal="center"/>
    </xf>
    <xf numFmtId="0" fontId="12" fillId="0" borderId="0" xfId="5" applyFont="1" applyBorder="1" applyAlignment="1">
      <alignment horizontal="right" vertical="center"/>
    </xf>
    <xf numFmtId="0" fontId="1" fillId="0" borderId="0" xfId="5">
      <alignment vertical="center"/>
    </xf>
    <xf numFmtId="0" fontId="14" fillId="0" borderId="5" xfId="5" applyFont="1" applyBorder="1" applyAlignment="1">
      <alignment vertical="center"/>
    </xf>
    <xf numFmtId="0" fontId="10" fillId="0" borderId="0" xfId="6" applyFont="1" applyFill="1" applyBorder="1"/>
    <xf numFmtId="0" fontId="15" fillId="0" borderId="5" xfId="5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16" fillId="0" borderId="0" xfId="5" applyFont="1" applyBorder="1" applyAlignment="1">
      <alignment horizontal="right" vertical="center"/>
    </xf>
    <xf numFmtId="0" fontId="10" fillId="0" borderId="0" xfId="6" applyFont="1" applyFill="1" applyBorder="1" applyAlignment="1">
      <alignment horizontal="center"/>
    </xf>
    <xf numFmtId="0" fontId="11" fillId="0" borderId="0" xfId="5" applyFont="1" applyBorder="1" applyAlignment="1">
      <alignment horizontal="left" vertical="center"/>
    </xf>
    <xf numFmtId="0" fontId="0" fillId="0" borderId="0" xfId="0" applyFill="1" applyBorder="1"/>
    <xf numFmtId="0" fontId="1" fillId="0" borderId="0" xfId="5" applyFont="1">
      <alignment vertical="center"/>
    </xf>
    <xf numFmtId="49" fontId="0" fillId="0" borderId="1" xfId="0" applyNumberFormat="1" applyBorder="1"/>
    <xf numFmtId="0" fontId="2" fillId="0" borderId="0" xfId="5" applyFont="1" applyBorder="1" applyAlignment="1">
      <alignment horizontal="left" vertical="center"/>
    </xf>
    <xf numFmtId="0" fontId="8" fillId="0" borderId="5" xfId="5" applyFont="1" applyBorder="1" applyAlignment="1">
      <alignment vertical="center"/>
    </xf>
    <xf numFmtId="0" fontId="1" fillId="0" borderId="5" xfId="5" applyBorder="1">
      <alignment vertical="center"/>
    </xf>
    <xf numFmtId="0" fontId="6" fillId="0" borderId="5" xfId="5" applyFont="1" applyBorder="1" applyAlignment="1">
      <alignment vertical="center"/>
    </xf>
    <xf numFmtId="0" fontId="17" fillId="0" borderId="0" xfId="5" applyFont="1" applyBorder="1" applyAlignment="1">
      <alignment horizontal="left" vertical="center"/>
    </xf>
    <xf numFmtId="0" fontId="3" fillId="0" borderId="5" xfId="5" applyFont="1" applyBorder="1" applyAlignment="1">
      <alignment vertical="center"/>
    </xf>
    <xf numFmtId="0" fontId="12" fillId="0" borderId="6" xfId="5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" fillId="0" borderId="0" xfId="5" applyFont="1" applyBorder="1" applyAlignment="1">
      <alignment horizontal="center" vertical="center"/>
    </xf>
    <xf numFmtId="38" fontId="1" fillId="0" borderId="1" xfId="4" applyFont="1" applyBorder="1" applyAlignment="1">
      <alignment horizontal="right" vertical="center"/>
    </xf>
    <xf numFmtId="0" fontId="2" fillId="0" borderId="6" xfId="5" applyFont="1" applyBorder="1" applyAlignment="1">
      <alignment vertical="center"/>
    </xf>
    <xf numFmtId="0" fontId="9" fillId="0" borderId="5" xfId="5" applyFont="1" applyBorder="1" applyAlignment="1">
      <alignment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38" fontId="0" fillId="0" borderId="1" xfId="1" applyFont="1" applyFill="1" applyBorder="1" applyAlignment="1">
      <alignment vertical="center"/>
    </xf>
    <xf numFmtId="176" fontId="0" fillId="0" borderId="1" xfId="3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49" fontId="20" fillId="0" borderId="1" xfId="0" applyNumberFormat="1" applyFont="1" applyFill="1" applyBorder="1" applyAlignment="1">
      <alignment vertical="center"/>
    </xf>
    <xf numFmtId="38" fontId="20" fillId="0" borderId="1" xfId="1" applyFont="1" applyFill="1" applyBorder="1" applyAlignment="1">
      <alignment vertical="center"/>
    </xf>
    <xf numFmtId="176" fontId="20" fillId="0" borderId="1" xfId="3" applyNumberFormat="1" applyFont="1" applyFill="1" applyBorder="1" applyAlignment="1">
      <alignment horizontal="left" vertical="center"/>
    </xf>
    <xf numFmtId="0" fontId="20" fillId="0" borderId="0" xfId="0" applyFont="1" applyFill="1" applyAlignment="1">
      <alignment vertical="center"/>
    </xf>
    <xf numFmtId="38" fontId="0" fillId="0" borderId="1" xfId="1" applyFont="1" applyBorder="1" applyAlignment="1">
      <alignment horizontal="right" vertical="center"/>
    </xf>
    <xf numFmtId="176" fontId="18" fillId="0" borderId="1" xfId="3" applyNumberFormat="1" applyBorder="1" applyAlignment="1">
      <alignment horizontal="left" vertical="center"/>
    </xf>
    <xf numFmtId="40" fontId="0" fillId="0" borderId="1" xfId="1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0" fontId="0" fillId="2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8" fontId="2" fillId="0" borderId="3" xfId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0" fontId="2" fillId="0" borderId="1" xfId="5" applyFont="1" applyBorder="1" applyAlignment="1">
      <alignment horizontal="center" vertical="center"/>
    </xf>
    <xf numFmtId="0" fontId="2" fillId="0" borderId="1" xfId="5" applyFont="1" applyBorder="1" applyAlignment="1">
      <alignment horizontal="left" vertical="center" wrapText="1"/>
    </xf>
    <xf numFmtId="0" fontId="12" fillId="0" borderId="3" xfId="5" applyFont="1" applyBorder="1" applyAlignment="1">
      <alignment horizontal="left" vertical="center"/>
    </xf>
    <xf numFmtId="0" fontId="12" fillId="0" borderId="2" xfId="5" applyFont="1" applyBorder="1" applyAlignment="1">
      <alignment horizontal="left" vertical="center"/>
    </xf>
    <xf numFmtId="0" fontId="2" fillId="0" borderId="1" xfId="5" applyFont="1" applyBorder="1" applyAlignment="1">
      <alignment horizontal="left" vertical="center"/>
    </xf>
    <xf numFmtId="38" fontId="2" fillId="0" borderId="3" xfId="1" applyFont="1" applyBorder="1" applyAlignment="1">
      <alignment horizontal="right" vertical="center" wrapText="1"/>
    </xf>
    <xf numFmtId="38" fontId="2" fillId="0" borderId="2" xfId="1" applyFont="1" applyBorder="1" applyAlignment="1">
      <alignment horizontal="right" vertical="center" wrapText="1"/>
    </xf>
    <xf numFmtId="38" fontId="2" fillId="0" borderId="1" xfId="1" applyFont="1" applyBorder="1" applyAlignment="1">
      <alignment horizontal="right" vertical="center" wrapText="1"/>
    </xf>
    <xf numFmtId="0" fontId="2" fillId="0" borderId="3" xfId="5" applyFont="1" applyBorder="1" applyAlignment="1">
      <alignment horizontal="left" vertical="center"/>
    </xf>
    <xf numFmtId="0" fontId="2" fillId="0" borderId="2" xfId="5" applyFont="1" applyBorder="1" applyAlignment="1">
      <alignment horizontal="left" vertical="center"/>
    </xf>
    <xf numFmtId="0" fontId="2" fillId="4" borderId="1" xfId="5" applyFont="1" applyFill="1" applyBorder="1" applyAlignment="1">
      <alignment horizontal="left" vertical="center"/>
    </xf>
    <xf numFmtId="38" fontId="2" fillId="0" borderId="4" xfId="1" applyFont="1" applyBorder="1" applyAlignment="1">
      <alignment horizontal="right" vertical="center" wrapText="1"/>
    </xf>
    <xf numFmtId="38" fontId="12" fillId="0" borderId="1" xfId="1" applyFont="1" applyBorder="1" applyAlignment="1">
      <alignment horizontal="right" vertical="center"/>
    </xf>
    <xf numFmtId="0" fontId="2" fillId="4" borderId="1" xfId="5" applyFont="1" applyFill="1" applyBorder="1" applyAlignment="1">
      <alignment horizontal="left" vertical="center" wrapText="1"/>
    </xf>
    <xf numFmtId="0" fontId="2" fillId="0" borderId="1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left" vertical="center" wrapText="1"/>
    </xf>
    <xf numFmtId="0" fontId="2" fillId="0" borderId="2" xfId="5" applyFont="1" applyBorder="1" applyAlignment="1">
      <alignment horizontal="left" vertical="center" wrapText="1"/>
    </xf>
    <xf numFmtId="0" fontId="2" fillId="0" borderId="3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1" xfId="5" applyFont="1" applyFill="1" applyBorder="1" applyAlignment="1">
      <alignment horizontal="left" vertical="center"/>
    </xf>
    <xf numFmtId="38" fontId="2" fillId="0" borderId="3" xfId="1" applyFont="1" applyFill="1" applyBorder="1" applyAlignment="1">
      <alignment horizontal="right" vertical="center" wrapText="1"/>
    </xf>
    <xf numFmtId="38" fontId="2" fillId="0" borderId="2" xfId="1" applyFont="1" applyFill="1" applyBorder="1" applyAlignment="1">
      <alignment horizontal="right" vertical="center" wrapText="1"/>
    </xf>
    <xf numFmtId="0" fontId="2" fillId="0" borderId="1" xfId="5" applyFont="1" applyFill="1" applyBorder="1" applyAlignment="1">
      <alignment horizontal="left" vertical="center" wrapText="1"/>
    </xf>
    <xf numFmtId="0" fontId="12" fillId="0" borderId="1" xfId="5" applyFont="1" applyBorder="1" applyAlignment="1">
      <alignment horizontal="left" vertical="center"/>
    </xf>
    <xf numFmtId="0" fontId="0" fillId="0" borderId="5" xfId="5" applyFont="1" applyBorder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0" fillId="0" borderId="0" xfId="5" applyFont="1" applyAlignment="1">
      <alignment horizontal="right" vertical="center"/>
    </xf>
    <xf numFmtId="0" fontId="6" fillId="0" borderId="0" xfId="5" applyFont="1" applyAlignment="1">
      <alignment horizontal="left" vertical="center"/>
    </xf>
    <xf numFmtId="0" fontId="4" fillId="0" borderId="0" xfId="5" applyFont="1" applyAlignment="1">
      <alignment horizontal="left" vertical="center"/>
    </xf>
    <xf numFmtId="0" fontId="1" fillId="0" borderId="0" xfId="5" applyBorder="1" applyAlignment="1">
      <alignment horizontal="right" vertical="center"/>
    </xf>
    <xf numFmtId="0" fontId="2" fillId="0" borderId="3" xfId="5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/>
    </xf>
    <xf numFmtId="0" fontId="1" fillId="0" borderId="0" xfId="5" applyFont="1" applyBorder="1" applyAlignment="1">
      <alignment horizontal="right" vertical="center"/>
    </xf>
    <xf numFmtId="0" fontId="3" fillId="0" borderId="0" xfId="5" applyFont="1" applyAlignment="1">
      <alignment horizontal="left" vertical="center"/>
    </xf>
    <xf numFmtId="0" fontId="5" fillId="0" borderId="0" xfId="5" applyFont="1" applyAlignment="1">
      <alignment horizontal="left" vertical="center"/>
    </xf>
    <xf numFmtId="0" fontId="3" fillId="0" borderId="0" xfId="5" applyFont="1" applyAlignment="1">
      <alignment horizontal="center" vertical="center"/>
    </xf>
    <xf numFmtId="0" fontId="10" fillId="0" borderId="5" xfId="5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/>
    </xf>
    <xf numFmtId="38" fontId="2" fillId="0" borderId="3" xfId="3" applyFont="1" applyBorder="1" applyAlignment="1">
      <alignment horizontal="right" vertical="center" wrapText="1"/>
    </xf>
    <xf numFmtId="38" fontId="2" fillId="0" borderId="2" xfId="3" applyFont="1" applyBorder="1" applyAlignment="1">
      <alignment horizontal="right" vertical="center" wrapText="1"/>
    </xf>
    <xf numFmtId="38" fontId="2" fillId="0" borderId="3" xfId="3" applyFont="1" applyBorder="1" applyAlignment="1">
      <alignment horizontal="right" vertical="center"/>
    </xf>
    <xf numFmtId="38" fontId="2" fillId="0" borderId="2" xfId="3" applyFont="1" applyBorder="1" applyAlignment="1">
      <alignment horizontal="right" vertical="center"/>
    </xf>
    <xf numFmtId="0" fontId="2" fillId="0" borderId="1" xfId="5" applyFont="1" applyBorder="1" applyAlignment="1">
      <alignment horizontal="left" vertical="center" indent="1"/>
    </xf>
    <xf numFmtId="0" fontId="2" fillId="0" borderId="1" xfId="5" applyFont="1" applyBorder="1" applyAlignment="1">
      <alignment horizontal="left" vertical="center" wrapText="1" indent="1"/>
    </xf>
    <xf numFmtId="38" fontId="1" fillId="0" borderId="3" xfId="4" applyFont="1" applyBorder="1" applyAlignment="1">
      <alignment horizontal="right" vertical="center"/>
    </xf>
    <xf numFmtId="38" fontId="1" fillId="0" borderId="4" xfId="4" applyFont="1" applyBorder="1" applyAlignment="1">
      <alignment horizontal="right" vertical="center"/>
    </xf>
    <xf numFmtId="0" fontId="0" fillId="2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7">
    <cellStyle name="桁区切り" xfId="1" builtinId="6"/>
    <cellStyle name="桁区切り 2" xfId="2" xr:uid="{00000000-0005-0000-0000-000002000000}"/>
    <cellStyle name="桁区切り 2 2" xfId="3" xr:uid="{00000000-0005-0000-0000-000003000000}"/>
    <cellStyle name="桁区切り 3" xfId="4" xr:uid="{00000000-0005-0000-0000-000004000000}"/>
    <cellStyle name="標準" xfId="0" builtinId="0"/>
    <cellStyle name="標準 2" xfId="5" xr:uid="{00000000-0005-0000-0000-000005000000}"/>
    <cellStyle name="標準 3" xfId="6" xr:uid="{00000000-0005-0000-0000-000006000000}"/>
  </cellStyles>
  <dxfs count="39"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T51"/>
  <sheetViews>
    <sheetView view="pageBreakPreview" workbookViewId="0">
      <selection sqref="A1:E1"/>
    </sheetView>
  </sheetViews>
  <sheetFormatPr defaultColWidth="9" defaultRowHeight="13.5" x14ac:dyDescent="0.15"/>
  <cols>
    <col min="1" max="1" width="0.875" style="62" customWidth="1"/>
    <col min="2" max="2" width="3.75" style="62" customWidth="1"/>
    <col min="3" max="3" width="16.75" style="62" customWidth="1"/>
    <col min="4" max="17" width="8.5" style="62" customWidth="1"/>
    <col min="18" max="18" width="16.25" style="62" customWidth="1"/>
    <col min="19" max="19" width="0.625" style="62" customWidth="1"/>
    <col min="20" max="20" width="0.375" style="62" customWidth="1"/>
    <col min="21" max="16384" width="9" style="62"/>
  </cols>
  <sheetData>
    <row r="1" spans="1:19" ht="18.75" customHeight="1" x14ac:dyDescent="0.15">
      <c r="A1" s="130" t="s">
        <v>35</v>
      </c>
      <c r="B1" s="130"/>
      <c r="C1" s="130"/>
      <c r="D1" s="130"/>
      <c r="E1" s="130"/>
    </row>
    <row r="2" spans="1:19" ht="24.75" customHeight="1" x14ac:dyDescent="0.15">
      <c r="A2" s="131" t="s">
        <v>34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</row>
    <row r="3" spans="1:19" ht="19.5" customHeight="1" x14ac:dyDescent="0.15">
      <c r="A3" s="130" t="s">
        <v>33</v>
      </c>
      <c r="B3" s="130"/>
      <c r="C3" s="130"/>
      <c r="D3" s="130"/>
      <c r="E3" s="130"/>
      <c r="F3" s="130"/>
      <c r="G3" s="130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9" ht="17.25" customHeight="1" x14ac:dyDescent="0.15">
      <c r="A4" s="29"/>
      <c r="B4" s="29"/>
      <c r="C4" s="29"/>
      <c r="D4" s="29"/>
      <c r="E4" s="29"/>
      <c r="F4" s="128" t="s">
        <v>631</v>
      </c>
      <c r="G4" s="128"/>
      <c r="H4" s="128"/>
      <c r="I4" s="128"/>
      <c r="J4" s="128"/>
      <c r="K4" s="128"/>
      <c r="L4" s="128"/>
      <c r="M4" s="128"/>
      <c r="N4" s="29"/>
      <c r="O4" s="29"/>
      <c r="P4" s="29"/>
      <c r="Q4" s="29"/>
      <c r="R4" s="29"/>
    </row>
    <row r="5" spans="1:19" ht="16.5" customHeight="1" x14ac:dyDescent="0.15">
      <c r="A5" s="41" t="s">
        <v>32</v>
      </c>
      <c r="B5" s="41"/>
      <c r="C5" s="41"/>
      <c r="D5" s="41"/>
      <c r="E5" s="41"/>
      <c r="F5" s="128"/>
      <c r="G5" s="128"/>
      <c r="H5" s="128"/>
      <c r="I5" s="128"/>
      <c r="J5" s="128"/>
      <c r="K5" s="128"/>
      <c r="L5" s="128"/>
      <c r="M5" s="128"/>
      <c r="N5" s="129"/>
      <c r="O5" s="129"/>
      <c r="P5" s="129"/>
      <c r="Q5" s="129"/>
      <c r="R5" s="41"/>
    </row>
    <row r="6" spans="1:19" ht="1.5" customHeight="1" x14ac:dyDescent="0.15"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</row>
    <row r="7" spans="1:19" ht="20.25" customHeight="1" x14ac:dyDescent="0.15">
      <c r="A7" s="15"/>
      <c r="B7" s="76" t="s">
        <v>31</v>
      </c>
      <c r="C7" s="74"/>
      <c r="D7" s="35"/>
      <c r="E7" s="35"/>
      <c r="F7" s="35"/>
      <c r="G7" s="127" t="s">
        <v>632</v>
      </c>
      <c r="H7" s="127"/>
      <c r="I7" s="127"/>
      <c r="J7" s="127"/>
      <c r="K7" s="127"/>
      <c r="L7" s="127"/>
      <c r="M7" s="35"/>
      <c r="N7" s="35"/>
      <c r="O7" s="35"/>
      <c r="P7" s="35"/>
      <c r="Q7" s="61" t="s">
        <v>624</v>
      </c>
      <c r="R7" s="35"/>
      <c r="S7" s="15"/>
    </row>
    <row r="8" spans="1:19" ht="37.5" customHeight="1" x14ac:dyDescent="0.15">
      <c r="A8" s="15"/>
      <c r="B8" s="117" t="s">
        <v>21</v>
      </c>
      <c r="C8" s="117"/>
      <c r="D8" s="133" t="s">
        <v>30</v>
      </c>
      <c r="E8" s="134"/>
      <c r="F8" s="133" t="s">
        <v>29</v>
      </c>
      <c r="G8" s="134"/>
      <c r="H8" s="133" t="s">
        <v>28</v>
      </c>
      <c r="I8" s="134"/>
      <c r="J8" s="133" t="s">
        <v>27</v>
      </c>
      <c r="K8" s="134"/>
      <c r="L8" s="133" t="s">
        <v>26</v>
      </c>
      <c r="M8" s="134"/>
      <c r="N8" s="134" t="s">
        <v>25</v>
      </c>
      <c r="O8" s="117"/>
      <c r="P8" s="135" t="s">
        <v>24</v>
      </c>
      <c r="Q8" s="136"/>
      <c r="R8" s="79"/>
      <c r="S8" s="15"/>
    </row>
    <row r="9" spans="1:19" ht="14.1" customHeight="1" x14ac:dyDescent="0.15">
      <c r="A9" s="15"/>
      <c r="B9" s="104" t="s">
        <v>13</v>
      </c>
      <c r="C9" s="104"/>
      <c r="D9" s="108">
        <f>SUM(D10:E18)</f>
        <v>14495231443</v>
      </c>
      <c r="E9" s="109"/>
      <c r="F9" s="108">
        <f>SUM(F10:G18)</f>
        <v>17627024686</v>
      </c>
      <c r="G9" s="109"/>
      <c r="H9" s="108">
        <f>SUM(H10:I18)</f>
        <v>3576135022</v>
      </c>
      <c r="I9" s="109"/>
      <c r="J9" s="108">
        <f>SUM(J10:K18)</f>
        <v>28546121107</v>
      </c>
      <c r="K9" s="109"/>
      <c r="L9" s="108">
        <f>SUM(L10:M18)</f>
        <v>6045978244</v>
      </c>
      <c r="M9" s="109"/>
      <c r="N9" s="108">
        <f>SUM(N10:O18)</f>
        <v>254258325</v>
      </c>
      <c r="O9" s="109"/>
      <c r="P9" s="108">
        <f t="shared" ref="P9:P26" si="0">IF(AND(J9="-",L9="-"),"-",IF(L9="-",J9,J9-L9))</f>
        <v>22500142863</v>
      </c>
      <c r="Q9" s="109"/>
      <c r="R9" s="79"/>
      <c r="S9" s="15"/>
    </row>
    <row r="10" spans="1:19" ht="14.1" customHeight="1" x14ac:dyDescent="0.15">
      <c r="A10" s="15"/>
      <c r="B10" s="104" t="s">
        <v>23</v>
      </c>
      <c r="C10" s="104"/>
      <c r="D10" s="108">
        <v>950820078</v>
      </c>
      <c r="E10" s="109"/>
      <c r="F10" s="108">
        <v>54194939</v>
      </c>
      <c r="G10" s="109"/>
      <c r="H10" s="108">
        <v>24337267</v>
      </c>
      <c r="I10" s="109"/>
      <c r="J10" s="108">
        <v>980677750</v>
      </c>
      <c r="K10" s="109"/>
      <c r="L10" s="108" t="s">
        <v>1</v>
      </c>
      <c r="M10" s="109"/>
      <c r="N10" s="109" t="s">
        <v>1</v>
      </c>
      <c r="O10" s="110"/>
      <c r="P10" s="108">
        <f t="shared" si="0"/>
        <v>980677750</v>
      </c>
      <c r="Q10" s="109"/>
      <c r="R10" s="79"/>
      <c r="S10" s="15"/>
    </row>
    <row r="11" spans="1:19" ht="14.1" customHeight="1" x14ac:dyDescent="0.15">
      <c r="A11" s="15"/>
      <c r="B11" s="107" t="s">
        <v>12</v>
      </c>
      <c r="C11" s="107"/>
      <c r="D11" s="101" t="s">
        <v>1</v>
      </c>
      <c r="E11" s="102"/>
      <c r="F11" s="101" t="s">
        <v>1</v>
      </c>
      <c r="G11" s="102"/>
      <c r="H11" s="101" t="s">
        <v>1</v>
      </c>
      <c r="I11" s="102"/>
      <c r="J11" s="101" t="s">
        <v>1</v>
      </c>
      <c r="K11" s="102"/>
      <c r="L11" s="108" t="s">
        <v>1</v>
      </c>
      <c r="M11" s="109"/>
      <c r="N11" s="109" t="s">
        <v>1</v>
      </c>
      <c r="O11" s="110"/>
      <c r="P11" s="108" t="str">
        <f t="shared" si="0"/>
        <v>-</v>
      </c>
      <c r="Q11" s="109"/>
      <c r="R11" s="79"/>
      <c r="S11" s="15"/>
    </row>
    <row r="12" spans="1:19" ht="14.1" customHeight="1" x14ac:dyDescent="0.15">
      <c r="A12" s="15"/>
      <c r="B12" s="107" t="s">
        <v>6</v>
      </c>
      <c r="C12" s="107"/>
      <c r="D12" s="101">
        <v>8692308468</v>
      </c>
      <c r="E12" s="102"/>
      <c r="F12" s="101">
        <v>13824526025</v>
      </c>
      <c r="G12" s="102"/>
      <c r="H12" s="101" t="s">
        <v>1</v>
      </c>
      <c r="I12" s="102"/>
      <c r="J12" s="101">
        <v>22516834493</v>
      </c>
      <c r="K12" s="102"/>
      <c r="L12" s="108">
        <v>6032643245</v>
      </c>
      <c r="M12" s="109"/>
      <c r="N12" s="109">
        <v>254258325</v>
      </c>
      <c r="O12" s="110"/>
      <c r="P12" s="108">
        <f t="shared" si="0"/>
        <v>16484191248</v>
      </c>
      <c r="Q12" s="109"/>
      <c r="R12" s="79"/>
      <c r="S12" s="15"/>
    </row>
    <row r="13" spans="1:19" ht="14.1" customHeight="1" x14ac:dyDescent="0.15">
      <c r="A13" s="15"/>
      <c r="B13" s="104" t="s">
        <v>5</v>
      </c>
      <c r="C13" s="104"/>
      <c r="D13" s="108">
        <v>13335000</v>
      </c>
      <c r="E13" s="109"/>
      <c r="F13" s="108">
        <v>165351722</v>
      </c>
      <c r="G13" s="109"/>
      <c r="H13" s="108" t="s">
        <v>1</v>
      </c>
      <c r="I13" s="109"/>
      <c r="J13" s="108">
        <v>178686722</v>
      </c>
      <c r="K13" s="109"/>
      <c r="L13" s="108">
        <v>13334999</v>
      </c>
      <c r="M13" s="109"/>
      <c r="N13" s="109" t="s">
        <v>1</v>
      </c>
      <c r="O13" s="110"/>
      <c r="P13" s="108">
        <f t="shared" si="0"/>
        <v>165351723</v>
      </c>
      <c r="Q13" s="109"/>
      <c r="R13" s="79"/>
      <c r="S13" s="15"/>
    </row>
    <row r="14" spans="1:19" ht="14.1" customHeight="1" x14ac:dyDescent="0.15">
      <c r="A14" s="15"/>
      <c r="B14" s="113" t="s">
        <v>11</v>
      </c>
      <c r="C14" s="113"/>
      <c r="D14" s="101" t="s">
        <v>1</v>
      </c>
      <c r="E14" s="102"/>
      <c r="F14" s="101" t="s">
        <v>1</v>
      </c>
      <c r="G14" s="102"/>
      <c r="H14" s="101" t="s">
        <v>1</v>
      </c>
      <c r="I14" s="102"/>
      <c r="J14" s="101" t="s">
        <v>1</v>
      </c>
      <c r="K14" s="102"/>
      <c r="L14" s="108" t="s">
        <v>1</v>
      </c>
      <c r="M14" s="109"/>
      <c r="N14" s="109" t="s">
        <v>1</v>
      </c>
      <c r="O14" s="110"/>
      <c r="P14" s="108" t="str">
        <f t="shared" si="0"/>
        <v>-</v>
      </c>
      <c r="Q14" s="109"/>
      <c r="R14" s="79"/>
      <c r="S14" s="15"/>
    </row>
    <row r="15" spans="1:19" ht="14.1" customHeight="1" x14ac:dyDescent="0.15">
      <c r="A15" s="15"/>
      <c r="B15" s="116" t="s">
        <v>10</v>
      </c>
      <c r="C15" s="116"/>
      <c r="D15" s="108" t="s">
        <v>1</v>
      </c>
      <c r="E15" s="109"/>
      <c r="F15" s="108" t="s">
        <v>1</v>
      </c>
      <c r="G15" s="109"/>
      <c r="H15" s="108" t="s">
        <v>1</v>
      </c>
      <c r="I15" s="109"/>
      <c r="J15" s="108" t="s">
        <v>1</v>
      </c>
      <c r="K15" s="109"/>
      <c r="L15" s="108" t="s">
        <v>1</v>
      </c>
      <c r="M15" s="109"/>
      <c r="N15" s="109" t="s">
        <v>1</v>
      </c>
      <c r="O15" s="110"/>
      <c r="P15" s="108" t="str">
        <f t="shared" si="0"/>
        <v>-</v>
      </c>
      <c r="Q15" s="109"/>
      <c r="R15" s="79"/>
      <c r="S15" s="15"/>
    </row>
    <row r="16" spans="1:19" ht="14.1" customHeight="1" x14ac:dyDescent="0.15">
      <c r="A16" s="15"/>
      <c r="B16" s="113" t="s">
        <v>9</v>
      </c>
      <c r="C16" s="113"/>
      <c r="D16" s="101" t="s">
        <v>1</v>
      </c>
      <c r="E16" s="102"/>
      <c r="F16" s="101" t="s">
        <v>1</v>
      </c>
      <c r="G16" s="102"/>
      <c r="H16" s="101" t="s">
        <v>1</v>
      </c>
      <c r="I16" s="102"/>
      <c r="J16" s="101" t="s">
        <v>1</v>
      </c>
      <c r="K16" s="102"/>
      <c r="L16" s="108" t="s">
        <v>1</v>
      </c>
      <c r="M16" s="109"/>
      <c r="N16" s="109" t="s">
        <v>1</v>
      </c>
      <c r="O16" s="110"/>
      <c r="P16" s="108" t="str">
        <f t="shared" si="0"/>
        <v>-</v>
      </c>
      <c r="Q16" s="109"/>
      <c r="R16" s="79"/>
      <c r="S16" s="15"/>
    </row>
    <row r="17" spans="1:19" ht="14.1" customHeight="1" x14ac:dyDescent="0.15">
      <c r="A17" s="15"/>
      <c r="B17" s="107" t="s">
        <v>4</v>
      </c>
      <c r="C17" s="107"/>
      <c r="D17" s="108" t="s">
        <v>1</v>
      </c>
      <c r="E17" s="109"/>
      <c r="F17" s="108" t="s">
        <v>1</v>
      </c>
      <c r="G17" s="109"/>
      <c r="H17" s="108" t="s">
        <v>1</v>
      </c>
      <c r="I17" s="109"/>
      <c r="J17" s="108" t="s">
        <v>1</v>
      </c>
      <c r="K17" s="109"/>
      <c r="L17" s="108" t="s">
        <v>1</v>
      </c>
      <c r="M17" s="109"/>
      <c r="N17" s="109" t="s">
        <v>1</v>
      </c>
      <c r="O17" s="110"/>
      <c r="P17" s="108" t="str">
        <f t="shared" si="0"/>
        <v>-</v>
      </c>
      <c r="Q17" s="109"/>
      <c r="R17" s="79"/>
      <c r="S17" s="15"/>
    </row>
    <row r="18" spans="1:19" ht="14.1" customHeight="1" x14ac:dyDescent="0.15">
      <c r="A18" s="15"/>
      <c r="B18" s="107" t="s">
        <v>3</v>
      </c>
      <c r="C18" s="107"/>
      <c r="D18" s="101">
        <v>4838767897</v>
      </c>
      <c r="E18" s="102"/>
      <c r="F18" s="101">
        <v>3582952000</v>
      </c>
      <c r="G18" s="102"/>
      <c r="H18" s="101">
        <v>3551797755</v>
      </c>
      <c r="I18" s="102"/>
      <c r="J18" s="101">
        <v>4869922142</v>
      </c>
      <c r="K18" s="102"/>
      <c r="L18" s="108" t="s">
        <v>1</v>
      </c>
      <c r="M18" s="109"/>
      <c r="N18" s="109" t="s">
        <v>1</v>
      </c>
      <c r="O18" s="110"/>
      <c r="P18" s="108">
        <f t="shared" si="0"/>
        <v>4869922142</v>
      </c>
      <c r="Q18" s="109"/>
      <c r="R18" s="79"/>
      <c r="S18" s="15"/>
    </row>
    <row r="19" spans="1:19" ht="14.1" customHeight="1" x14ac:dyDescent="0.15">
      <c r="A19" s="15"/>
      <c r="B19" s="126" t="s">
        <v>8</v>
      </c>
      <c r="C19" s="126"/>
      <c r="D19" s="101">
        <f>SUM(D20:E24)</f>
        <v>0</v>
      </c>
      <c r="E19" s="102"/>
      <c r="F19" s="101">
        <f>SUM(F20:G24)</f>
        <v>0</v>
      </c>
      <c r="G19" s="102"/>
      <c r="H19" s="101">
        <f>SUM(H20:I24)</f>
        <v>0</v>
      </c>
      <c r="I19" s="102"/>
      <c r="J19" s="101">
        <f>SUM(J20:K24)</f>
        <v>0</v>
      </c>
      <c r="K19" s="102"/>
      <c r="L19" s="101">
        <f>SUM(L20:M24)</f>
        <v>0</v>
      </c>
      <c r="M19" s="102"/>
      <c r="N19" s="101">
        <f>SUM(N20:O24)</f>
        <v>0</v>
      </c>
      <c r="O19" s="102"/>
      <c r="P19" s="108">
        <f t="shared" si="0"/>
        <v>0</v>
      </c>
      <c r="Q19" s="109"/>
      <c r="R19" s="79"/>
      <c r="S19" s="15"/>
    </row>
    <row r="20" spans="1:19" ht="14.1" customHeight="1" x14ac:dyDescent="0.15">
      <c r="A20" s="15"/>
      <c r="B20" s="104" t="s">
        <v>7</v>
      </c>
      <c r="C20" s="104"/>
      <c r="D20" s="108" t="s">
        <v>1</v>
      </c>
      <c r="E20" s="109"/>
      <c r="F20" s="108" t="s">
        <v>1</v>
      </c>
      <c r="G20" s="109"/>
      <c r="H20" s="108" t="s">
        <v>1</v>
      </c>
      <c r="I20" s="109"/>
      <c r="J20" s="108" t="s">
        <v>1</v>
      </c>
      <c r="K20" s="109"/>
      <c r="L20" s="108" t="s">
        <v>1</v>
      </c>
      <c r="M20" s="109"/>
      <c r="N20" s="109" t="s">
        <v>1</v>
      </c>
      <c r="O20" s="110"/>
      <c r="P20" s="108" t="str">
        <f t="shared" si="0"/>
        <v>-</v>
      </c>
      <c r="Q20" s="109"/>
      <c r="R20" s="79"/>
      <c r="S20" s="15"/>
    </row>
    <row r="21" spans="1:19" ht="14.1" customHeight="1" x14ac:dyDescent="0.15">
      <c r="A21" s="15"/>
      <c r="B21" s="122" t="s">
        <v>6</v>
      </c>
      <c r="C21" s="122"/>
      <c r="D21" s="123" t="s">
        <v>1</v>
      </c>
      <c r="E21" s="124"/>
      <c r="F21" s="123" t="s">
        <v>1</v>
      </c>
      <c r="G21" s="124"/>
      <c r="H21" s="123" t="s">
        <v>1</v>
      </c>
      <c r="I21" s="124"/>
      <c r="J21" s="123" t="s">
        <v>1</v>
      </c>
      <c r="K21" s="124"/>
      <c r="L21" s="108" t="s">
        <v>1</v>
      </c>
      <c r="M21" s="109"/>
      <c r="N21" s="109" t="s">
        <v>1</v>
      </c>
      <c r="O21" s="110"/>
      <c r="P21" s="108" t="str">
        <f t="shared" si="0"/>
        <v>-</v>
      </c>
      <c r="Q21" s="109"/>
      <c r="R21" s="79"/>
      <c r="S21" s="15"/>
    </row>
    <row r="22" spans="1:19" ht="14.1" customHeight="1" x14ac:dyDescent="0.15">
      <c r="A22" s="15"/>
      <c r="B22" s="125" t="s">
        <v>5</v>
      </c>
      <c r="C22" s="125"/>
      <c r="D22" s="123" t="s">
        <v>1</v>
      </c>
      <c r="E22" s="124"/>
      <c r="F22" s="123" t="s">
        <v>1</v>
      </c>
      <c r="G22" s="124"/>
      <c r="H22" s="123" t="s">
        <v>1</v>
      </c>
      <c r="I22" s="124"/>
      <c r="J22" s="123" t="s">
        <v>1</v>
      </c>
      <c r="K22" s="124"/>
      <c r="L22" s="108" t="s">
        <v>1</v>
      </c>
      <c r="M22" s="109"/>
      <c r="N22" s="109" t="s">
        <v>1</v>
      </c>
      <c r="O22" s="110"/>
      <c r="P22" s="108" t="str">
        <f t="shared" si="0"/>
        <v>-</v>
      </c>
      <c r="Q22" s="109"/>
      <c r="R22" s="79"/>
      <c r="S22" s="15"/>
    </row>
    <row r="23" spans="1:19" ht="14.1" customHeight="1" x14ac:dyDescent="0.15">
      <c r="A23" s="15"/>
      <c r="B23" s="125" t="s">
        <v>4</v>
      </c>
      <c r="C23" s="125"/>
      <c r="D23" s="108" t="s">
        <v>1</v>
      </c>
      <c r="E23" s="109"/>
      <c r="F23" s="108" t="s">
        <v>1</v>
      </c>
      <c r="G23" s="109"/>
      <c r="H23" s="108" t="s">
        <v>1</v>
      </c>
      <c r="I23" s="109"/>
      <c r="J23" s="108" t="s">
        <v>1</v>
      </c>
      <c r="K23" s="109"/>
      <c r="L23" s="108" t="s">
        <v>1</v>
      </c>
      <c r="M23" s="109"/>
      <c r="N23" s="109" t="s">
        <v>1</v>
      </c>
      <c r="O23" s="110"/>
      <c r="P23" s="108" t="str">
        <f t="shared" si="0"/>
        <v>-</v>
      </c>
      <c r="Q23" s="109"/>
      <c r="R23" s="79"/>
      <c r="S23" s="15"/>
    </row>
    <row r="24" spans="1:19" ht="14.1" customHeight="1" x14ac:dyDescent="0.15">
      <c r="A24" s="15"/>
      <c r="B24" s="122" t="s">
        <v>3</v>
      </c>
      <c r="C24" s="122"/>
      <c r="D24" s="123" t="s">
        <v>1</v>
      </c>
      <c r="E24" s="124"/>
      <c r="F24" s="123" t="s">
        <v>1</v>
      </c>
      <c r="G24" s="124"/>
      <c r="H24" s="123" t="s">
        <v>1</v>
      </c>
      <c r="I24" s="124"/>
      <c r="J24" s="123" t="s">
        <v>1</v>
      </c>
      <c r="K24" s="124"/>
      <c r="L24" s="108" t="s">
        <v>1</v>
      </c>
      <c r="M24" s="109"/>
      <c r="N24" s="109" t="s">
        <v>1</v>
      </c>
      <c r="O24" s="110"/>
      <c r="P24" s="108" t="str">
        <f t="shared" si="0"/>
        <v>-</v>
      </c>
      <c r="Q24" s="109"/>
      <c r="R24" s="79"/>
      <c r="S24" s="15"/>
    </row>
    <row r="25" spans="1:19" ht="14.1" customHeight="1" x14ac:dyDescent="0.15">
      <c r="A25" s="15"/>
      <c r="B25" s="125" t="s">
        <v>2</v>
      </c>
      <c r="C25" s="125"/>
      <c r="D25" s="123">
        <v>9421878</v>
      </c>
      <c r="E25" s="124"/>
      <c r="F25" s="123" t="s">
        <v>1</v>
      </c>
      <c r="G25" s="124"/>
      <c r="H25" s="123" t="s">
        <v>1</v>
      </c>
      <c r="I25" s="124"/>
      <c r="J25" s="123">
        <v>9421878</v>
      </c>
      <c r="K25" s="124"/>
      <c r="L25" s="108">
        <v>9421871</v>
      </c>
      <c r="M25" s="109"/>
      <c r="N25" s="109" t="s">
        <v>1</v>
      </c>
      <c r="O25" s="110"/>
      <c r="P25" s="108">
        <f t="shared" si="0"/>
        <v>7</v>
      </c>
      <c r="Q25" s="109"/>
      <c r="R25" s="79"/>
      <c r="S25" s="15"/>
    </row>
    <row r="26" spans="1:19" ht="14.1" customHeight="1" x14ac:dyDescent="0.15">
      <c r="A26" s="15"/>
      <c r="B26" s="120" t="s">
        <v>0</v>
      </c>
      <c r="C26" s="121"/>
      <c r="D26" s="101">
        <f>SUM(D10:E18)+SUM(D20:E25)</f>
        <v>14504653321</v>
      </c>
      <c r="E26" s="102"/>
      <c r="F26" s="101">
        <f>SUM(F10:G18)+SUM(F20:G25)</f>
        <v>17627024686</v>
      </c>
      <c r="G26" s="102"/>
      <c r="H26" s="101">
        <f>SUM(H10:I18)+SUM(H20:I25)</f>
        <v>3576135022</v>
      </c>
      <c r="I26" s="102"/>
      <c r="J26" s="101">
        <f>SUM(J10:K18)+SUM(J20:K25)</f>
        <v>28555542985</v>
      </c>
      <c r="K26" s="102"/>
      <c r="L26" s="101">
        <f>SUM(L10:M18)+SUM(L20:M25)</f>
        <v>6055400115</v>
      </c>
      <c r="M26" s="102"/>
      <c r="N26" s="101">
        <f>SUM(N10:O18)+SUM(N20:O25)</f>
        <v>254258325</v>
      </c>
      <c r="O26" s="102"/>
      <c r="P26" s="108">
        <f t="shared" si="0"/>
        <v>22500142870</v>
      </c>
      <c r="Q26" s="109"/>
      <c r="R26" s="79"/>
      <c r="S26" s="15"/>
    </row>
    <row r="27" spans="1:19" ht="8.4499999999999993" customHeight="1" x14ac:dyDescent="0.15">
      <c r="A27" s="15"/>
      <c r="B27" s="77"/>
      <c r="C27" s="30"/>
      <c r="D27" s="30"/>
      <c r="E27" s="30"/>
      <c r="F27" s="30"/>
      <c r="G27" s="30"/>
      <c r="H27" s="30"/>
      <c r="I27" s="30"/>
      <c r="J27" s="30"/>
      <c r="K27" s="30"/>
      <c r="L27" s="54"/>
      <c r="M27" s="54"/>
      <c r="N27" s="54"/>
      <c r="O27" s="54"/>
      <c r="P27" s="57"/>
      <c r="Q27" s="57"/>
      <c r="R27" s="57"/>
      <c r="S27" s="15"/>
    </row>
    <row r="28" spans="1:19" ht="6.75" customHeight="1" x14ac:dyDescent="0.15">
      <c r="A28" s="15"/>
      <c r="B28" s="15"/>
      <c r="C28" s="73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5"/>
      <c r="P28" s="15"/>
      <c r="Q28" s="15"/>
      <c r="R28" s="15"/>
      <c r="S28" s="15"/>
    </row>
    <row r="29" spans="1:19" ht="20.25" customHeight="1" x14ac:dyDescent="0.15">
      <c r="A29" s="15"/>
      <c r="B29" s="65" t="s">
        <v>22</v>
      </c>
      <c r="C29" s="63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5"/>
      <c r="P29" s="15"/>
      <c r="Q29" s="15"/>
      <c r="R29" s="61" t="s">
        <v>624</v>
      </c>
      <c r="S29" s="15"/>
    </row>
    <row r="30" spans="1:19" ht="12.95" customHeight="1" x14ac:dyDescent="0.15">
      <c r="A30" s="15"/>
      <c r="B30" s="117" t="s">
        <v>21</v>
      </c>
      <c r="C30" s="117"/>
      <c r="D30" s="117" t="s">
        <v>20</v>
      </c>
      <c r="E30" s="117"/>
      <c r="F30" s="117" t="s">
        <v>19</v>
      </c>
      <c r="G30" s="117"/>
      <c r="H30" s="117" t="s">
        <v>18</v>
      </c>
      <c r="I30" s="117"/>
      <c r="J30" s="117" t="s">
        <v>17</v>
      </c>
      <c r="K30" s="117"/>
      <c r="L30" s="117" t="s">
        <v>16</v>
      </c>
      <c r="M30" s="117"/>
      <c r="N30" s="117" t="s">
        <v>15</v>
      </c>
      <c r="O30" s="117"/>
      <c r="P30" s="117" t="s">
        <v>14</v>
      </c>
      <c r="Q30" s="117"/>
      <c r="R30" s="117" t="s">
        <v>0</v>
      </c>
      <c r="S30" s="15"/>
    </row>
    <row r="31" spans="1:19" ht="12.95" customHeight="1" x14ac:dyDescent="0.15">
      <c r="A31" s="15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5"/>
    </row>
    <row r="32" spans="1:19" ht="14.1" customHeight="1" x14ac:dyDescent="0.15">
      <c r="A32" s="15"/>
      <c r="B32" s="118" t="s">
        <v>13</v>
      </c>
      <c r="C32" s="119"/>
      <c r="D32" s="108">
        <f>SUM(D33:E41)</f>
        <v>0</v>
      </c>
      <c r="E32" s="109"/>
      <c r="F32" s="108">
        <f>SUM(F33:G41)</f>
        <v>0</v>
      </c>
      <c r="G32" s="109"/>
      <c r="H32" s="108">
        <f>SUM(H33:I41)</f>
        <v>0</v>
      </c>
      <c r="I32" s="109"/>
      <c r="J32" s="108">
        <f>SUM(J33:K41)</f>
        <v>22497851779</v>
      </c>
      <c r="K32" s="109"/>
      <c r="L32" s="108">
        <f>SUM(L33:M41)</f>
        <v>0</v>
      </c>
      <c r="M32" s="109"/>
      <c r="N32" s="108">
        <f>SUM(N33:O41)</f>
        <v>0</v>
      </c>
      <c r="O32" s="109"/>
      <c r="P32" s="108">
        <f>SUM(P33:Q41)</f>
        <v>2291084</v>
      </c>
      <c r="Q32" s="109"/>
      <c r="R32" s="38">
        <f>SUM(D32:Q32)</f>
        <v>22500142863</v>
      </c>
      <c r="S32" s="15"/>
    </row>
    <row r="33" spans="1:19" ht="14.1" customHeight="1" x14ac:dyDescent="0.15">
      <c r="A33" s="15"/>
      <c r="B33" s="107" t="s">
        <v>7</v>
      </c>
      <c r="C33" s="107"/>
      <c r="D33" s="101" t="s">
        <v>1</v>
      </c>
      <c r="E33" s="102"/>
      <c r="F33" s="101" t="s">
        <v>1</v>
      </c>
      <c r="G33" s="102"/>
      <c r="H33" s="101" t="s">
        <v>1</v>
      </c>
      <c r="I33" s="102"/>
      <c r="J33" s="101">
        <v>980677750</v>
      </c>
      <c r="K33" s="102"/>
      <c r="L33" s="101" t="s">
        <v>1</v>
      </c>
      <c r="M33" s="102"/>
      <c r="N33" s="101" t="s">
        <v>1</v>
      </c>
      <c r="O33" s="102"/>
      <c r="P33" s="101" t="s">
        <v>1</v>
      </c>
      <c r="Q33" s="102"/>
      <c r="R33" s="38">
        <f t="shared" ref="R33:R41" si="1">IF(AND(D33="-",F33="-",H33="-",J33="-",L33="-",N33="-",P33="-"),"-",SUM(D33:Q33))</f>
        <v>980677750</v>
      </c>
      <c r="S33" s="15"/>
    </row>
    <row r="34" spans="1:19" ht="14.1" customHeight="1" x14ac:dyDescent="0.15">
      <c r="A34" s="15"/>
      <c r="B34" s="107" t="s">
        <v>12</v>
      </c>
      <c r="C34" s="107"/>
      <c r="D34" s="101" t="s">
        <v>1</v>
      </c>
      <c r="E34" s="102"/>
      <c r="F34" s="101" t="s">
        <v>1</v>
      </c>
      <c r="G34" s="102"/>
      <c r="H34" s="101" t="s">
        <v>1</v>
      </c>
      <c r="I34" s="102"/>
      <c r="J34" s="101" t="s">
        <v>1</v>
      </c>
      <c r="K34" s="102"/>
      <c r="L34" s="101" t="s">
        <v>1</v>
      </c>
      <c r="M34" s="102"/>
      <c r="N34" s="101" t="s">
        <v>1</v>
      </c>
      <c r="O34" s="102"/>
      <c r="P34" s="101" t="s">
        <v>1</v>
      </c>
      <c r="Q34" s="102"/>
      <c r="R34" s="38" t="str">
        <f t="shared" si="1"/>
        <v>-</v>
      </c>
      <c r="S34" s="15"/>
    </row>
    <row r="35" spans="1:19" ht="14.1" customHeight="1" x14ac:dyDescent="0.15">
      <c r="A35" s="15"/>
      <c r="B35" s="104" t="s">
        <v>6</v>
      </c>
      <c r="C35" s="104"/>
      <c r="D35" s="101" t="s">
        <v>1</v>
      </c>
      <c r="E35" s="102"/>
      <c r="F35" s="101" t="s">
        <v>1</v>
      </c>
      <c r="G35" s="102"/>
      <c r="H35" s="101" t="s">
        <v>1</v>
      </c>
      <c r="I35" s="102"/>
      <c r="J35" s="101">
        <v>16481900164</v>
      </c>
      <c r="K35" s="102"/>
      <c r="L35" s="101" t="s">
        <v>1</v>
      </c>
      <c r="M35" s="102"/>
      <c r="N35" s="101" t="s">
        <v>1</v>
      </c>
      <c r="O35" s="102"/>
      <c r="P35" s="101">
        <v>2291084</v>
      </c>
      <c r="Q35" s="102"/>
      <c r="R35" s="38">
        <f t="shared" si="1"/>
        <v>16484191248</v>
      </c>
      <c r="S35" s="15"/>
    </row>
    <row r="36" spans="1:19" ht="14.1" customHeight="1" x14ac:dyDescent="0.15">
      <c r="A36" s="15"/>
      <c r="B36" s="107" t="s">
        <v>5</v>
      </c>
      <c r="C36" s="107"/>
      <c r="D36" s="101" t="s">
        <v>1</v>
      </c>
      <c r="E36" s="102"/>
      <c r="F36" s="101" t="s">
        <v>1</v>
      </c>
      <c r="G36" s="102"/>
      <c r="H36" s="101" t="s">
        <v>1</v>
      </c>
      <c r="I36" s="102"/>
      <c r="J36" s="101">
        <v>165351723</v>
      </c>
      <c r="K36" s="102"/>
      <c r="L36" s="101" t="s">
        <v>1</v>
      </c>
      <c r="M36" s="102"/>
      <c r="N36" s="101" t="s">
        <v>1</v>
      </c>
      <c r="O36" s="102"/>
      <c r="P36" s="101" t="s">
        <v>1</v>
      </c>
      <c r="Q36" s="102"/>
      <c r="R36" s="38">
        <f t="shared" si="1"/>
        <v>165351723</v>
      </c>
      <c r="S36" s="15"/>
    </row>
    <row r="37" spans="1:19" ht="14.1" customHeight="1" x14ac:dyDescent="0.15">
      <c r="A37" s="15"/>
      <c r="B37" s="113" t="s">
        <v>11</v>
      </c>
      <c r="C37" s="113"/>
      <c r="D37" s="101" t="s">
        <v>1</v>
      </c>
      <c r="E37" s="102"/>
      <c r="F37" s="101" t="s">
        <v>1</v>
      </c>
      <c r="G37" s="102"/>
      <c r="H37" s="101" t="s">
        <v>1</v>
      </c>
      <c r="I37" s="102"/>
      <c r="J37" s="101" t="s">
        <v>1</v>
      </c>
      <c r="K37" s="102"/>
      <c r="L37" s="108" t="s">
        <v>1</v>
      </c>
      <c r="M37" s="114"/>
      <c r="N37" s="110" t="s">
        <v>1</v>
      </c>
      <c r="O37" s="110"/>
      <c r="P37" s="115" t="s">
        <v>1</v>
      </c>
      <c r="Q37" s="115"/>
      <c r="R37" s="38" t="str">
        <f t="shared" si="1"/>
        <v>-</v>
      </c>
      <c r="S37" s="15"/>
    </row>
    <row r="38" spans="1:19" ht="14.1" customHeight="1" x14ac:dyDescent="0.15">
      <c r="A38" s="15"/>
      <c r="B38" s="116" t="s">
        <v>10</v>
      </c>
      <c r="C38" s="116"/>
      <c r="D38" s="108" t="s">
        <v>1</v>
      </c>
      <c r="E38" s="109"/>
      <c r="F38" s="108" t="s">
        <v>1</v>
      </c>
      <c r="G38" s="109"/>
      <c r="H38" s="108" t="s">
        <v>1</v>
      </c>
      <c r="I38" s="109"/>
      <c r="J38" s="108" t="s">
        <v>1</v>
      </c>
      <c r="K38" s="109"/>
      <c r="L38" s="108" t="s">
        <v>1</v>
      </c>
      <c r="M38" s="109"/>
      <c r="N38" s="109" t="s">
        <v>1</v>
      </c>
      <c r="O38" s="110"/>
      <c r="P38" s="115" t="s">
        <v>1</v>
      </c>
      <c r="Q38" s="115"/>
      <c r="R38" s="38" t="str">
        <f t="shared" si="1"/>
        <v>-</v>
      </c>
      <c r="S38" s="15"/>
    </row>
    <row r="39" spans="1:19" ht="14.1" customHeight="1" x14ac:dyDescent="0.15">
      <c r="A39" s="15"/>
      <c r="B39" s="113" t="s">
        <v>9</v>
      </c>
      <c r="C39" s="113"/>
      <c r="D39" s="101" t="s">
        <v>1</v>
      </c>
      <c r="E39" s="102"/>
      <c r="F39" s="101" t="s">
        <v>1</v>
      </c>
      <c r="G39" s="102"/>
      <c r="H39" s="101" t="s">
        <v>1</v>
      </c>
      <c r="I39" s="102"/>
      <c r="J39" s="101" t="s">
        <v>1</v>
      </c>
      <c r="K39" s="102"/>
      <c r="L39" s="108" t="s">
        <v>1</v>
      </c>
      <c r="M39" s="114"/>
      <c r="N39" s="110" t="s">
        <v>1</v>
      </c>
      <c r="O39" s="110"/>
      <c r="P39" s="115" t="s">
        <v>1</v>
      </c>
      <c r="Q39" s="115"/>
      <c r="R39" s="38" t="str">
        <f t="shared" si="1"/>
        <v>-</v>
      </c>
      <c r="S39" s="15"/>
    </row>
    <row r="40" spans="1:19" ht="14.1" customHeight="1" x14ac:dyDescent="0.15">
      <c r="A40" s="15"/>
      <c r="B40" s="107" t="s">
        <v>4</v>
      </c>
      <c r="C40" s="107"/>
      <c r="D40" s="108" t="s">
        <v>1</v>
      </c>
      <c r="E40" s="109"/>
      <c r="F40" s="108" t="s">
        <v>1</v>
      </c>
      <c r="G40" s="109"/>
      <c r="H40" s="108" t="s">
        <v>1</v>
      </c>
      <c r="I40" s="109"/>
      <c r="J40" s="108" t="s">
        <v>1</v>
      </c>
      <c r="K40" s="109"/>
      <c r="L40" s="108" t="s">
        <v>1</v>
      </c>
      <c r="M40" s="109"/>
      <c r="N40" s="109" t="s">
        <v>1</v>
      </c>
      <c r="O40" s="110"/>
      <c r="P40" s="101" t="s">
        <v>1</v>
      </c>
      <c r="Q40" s="102"/>
      <c r="R40" s="38" t="str">
        <f t="shared" si="1"/>
        <v>-</v>
      </c>
      <c r="S40" s="15"/>
    </row>
    <row r="41" spans="1:19" ht="14.1" customHeight="1" x14ac:dyDescent="0.15">
      <c r="A41" s="15"/>
      <c r="B41" s="107" t="s">
        <v>3</v>
      </c>
      <c r="C41" s="107"/>
      <c r="D41" s="101" t="s">
        <v>1</v>
      </c>
      <c r="E41" s="102"/>
      <c r="F41" s="101" t="s">
        <v>1</v>
      </c>
      <c r="G41" s="102"/>
      <c r="H41" s="101" t="s">
        <v>1</v>
      </c>
      <c r="I41" s="102"/>
      <c r="J41" s="101">
        <v>4869922142</v>
      </c>
      <c r="K41" s="102"/>
      <c r="L41" s="101" t="s">
        <v>1</v>
      </c>
      <c r="M41" s="102"/>
      <c r="N41" s="101" t="s">
        <v>1</v>
      </c>
      <c r="O41" s="102"/>
      <c r="P41" s="101" t="s">
        <v>1</v>
      </c>
      <c r="Q41" s="102"/>
      <c r="R41" s="38">
        <f t="shared" si="1"/>
        <v>4869922142</v>
      </c>
      <c r="S41" s="15"/>
    </row>
    <row r="42" spans="1:19" ht="14.1" customHeight="1" x14ac:dyDescent="0.15">
      <c r="A42" s="15"/>
      <c r="B42" s="111" t="s">
        <v>8</v>
      </c>
      <c r="C42" s="112"/>
      <c r="D42" s="101">
        <f>SUM(D43:E47)</f>
        <v>0</v>
      </c>
      <c r="E42" s="102"/>
      <c r="F42" s="101">
        <f>SUM(F43:G47)</f>
        <v>0</v>
      </c>
      <c r="G42" s="102"/>
      <c r="H42" s="101">
        <f>SUM(H43:I47)</f>
        <v>0</v>
      </c>
      <c r="I42" s="102"/>
      <c r="J42" s="101">
        <f>SUM(J43:K47)</f>
        <v>0</v>
      </c>
      <c r="K42" s="102"/>
      <c r="L42" s="101">
        <f>SUM(L43:M47)</f>
        <v>0</v>
      </c>
      <c r="M42" s="102"/>
      <c r="N42" s="101">
        <f>SUM(N43:O47)</f>
        <v>0</v>
      </c>
      <c r="O42" s="102"/>
      <c r="P42" s="101">
        <f>SUM(P43:Q47)</f>
        <v>0</v>
      </c>
      <c r="Q42" s="102"/>
      <c r="R42" s="38">
        <f>SUM(D42:Q42)</f>
        <v>0</v>
      </c>
      <c r="S42" s="83"/>
    </row>
    <row r="43" spans="1:19" ht="14.1" customHeight="1" x14ac:dyDescent="0.15">
      <c r="A43" s="15"/>
      <c r="B43" s="107" t="s">
        <v>7</v>
      </c>
      <c r="C43" s="107"/>
      <c r="D43" s="101" t="s">
        <v>1</v>
      </c>
      <c r="E43" s="102"/>
      <c r="F43" s="101" t="s">
        <v>1</v>
      </c>
      <c r="G43" s="102"/>
      <c r="H43" s="101" t="s">
        <v>1</v>
      </c>
      <c r="I43" s="102"/>
      <c r="J43" s="101" t="s">
        <v>1</v>
      </c>
      <c r="K43" s="102"/>
      <c r="L43" s="101" t="s">
        <v>1</v>
      </c>
      <c r="M43" s="102"/>
      <c r="N43" s="101" t="s">
        <v>1</v>
      </c>
      <c r="O43" s="102"/>
      <c r="P43" s="101" t="s">
        <v>1</v>
      </c>
      <c r="Q43" s="102"/>
      <c r="R43" s="38" t="str">
        <f t="shared" ref="R43:R48" si="2">IF(AND(D43="-",F43="-",H43="-",J43="-",L43="-",N43="-",P43="-"),"-",SUM(D43:Q43))</f>
        <v>-</v>
      </c>
      <c r="S43" s="15"/>
    </row>
    <row r="44" spans="1:19" ht="14.1" customHeight="1" x14ac:dyDescent="0.15">
      <c r="A44" s="15"/>
      <c r="B44" s="107" t="s">
        <v>6</v>
      </c>
      <c r="C44" s="107"/>
      <c r="D44" s="101" t="s">
        <v>1</v>
      </c>
      <c r="E44" s="102"/>
      <c r="F44" s="101" t="s">
        <v>1</v>
      </c>
      <c r="G44" s="102"/>
      <c r="H44" s="101" t="s">
        <v>1</v>
      </c>
      <c r="I44" s="102"/>
      <c r="J44" s="101" t="s">
        <v>1</v>
      </c>
      <c r="K44" s="102"/>
      <c r="L44" s="101" t="s">
        <v>1</v>
      </c>
      <c r="M44" s="102"/>
      <c r="N44" s="101" t="s">
        <v>1</v>
      </c>
      <c r="O44" s="102"/>
      <c r="P44" s="101" t="s">
        <v>1</v>
      </c>
      <c r="Q44" s="102"/>
      <c r="R44" s="38" t="str">
        <f t="shared" si="2"/>
        <v>-</v>
      </c>
      <c r="S44" s="15"/>
    </row>
    <row r="45" spans="1:19" ht="14.1" customHeight="1" x14ac:dyDescent="0.15">
      <c r="A45" s="15"/>
      <c r="B45" s="104" t="s">
        <v>5</v>
      </c>
      <c r="C45" s="104"/>
      <c r="D45" s="101" t="s">
        <v>1</v>
      </c>
      <c r="E45" s="102"/>
      <c r="F45" s="101" t="s">
        <v>1</v>
      </c>
      <c r="G45" s="102"/>
      <c r="H45" s="101" t="s">
        <v>1</v>
      </c>
      <c r="I45" s="102"/>
      <c r="J45" s="101" t="s">
        <v>1</v>
      </c>
      <c r="K45" s="102"/>
      <c r="L45" s="101" t="s">
        <v>1</v>
      </c>
      <c r="M45" s="102"/>
      <c r="N45" s="101" t="s">
        <v>1</v>
      </c>
      <c r="O45" s="102"/>
      <c r="P45" s="101" t="s">
        <v>1</v>
      </c>
      <c r="Q45" s="102"/>
      <c r="R45" s="38" t="str">
        <f t="shared" si="2"/>
        <v>-</v>
      </c>
      <c r="S45" s="15"/>
    </row>
    <row r="46" spans="1:19" ht="14.1" customHeight="1" x14ac:dyDescent="0.15">
      <c r="A46" s="15"/>
      <c r="B46" s="107" t="s">
        <v>4</v>
      </c>
      <c r="C46" s="107"/>
      <c r="D46" s="108" t="s">
        <v>1</v>
      </c>
      <c r="E46" s="109"/>
      <c r="F46" s="108" t="s">
        <v>1</v>
      </c>
      <c r="G46" s="109"/>
      <c r="H46" s="108" t="s">
        <v>1</v>
      </c>
      <c r="I46" s="109"/>
      <c r="J46" s="108" t="s">
        <v>1</v>
      </c>
      <c r="K46" s="109"/>
      <c r="L46" s="108" t="s">
        <v>1</v>
      </c>
      <c r="M46" s="109"/>
      <c r="N46" s="109" t="s">
        <v>1</v>
      </c>
      <c r="O46" s="110"/>
      <c r="P46" s="101" t="s">
        <v>1</v>
      </c>
      <c r="Q46" s="102"/>
      <c r="R46" s="38" t="str">
        <f t="shared" si="2"/>
        <v>-</v>
      </c>
      <c r="S46" s="15"/>
    </row>
    <row r="47" spans="1:19" ht="14.1" customHeight="1" x14ac:dyDescent="0.15">
      <c r="A47" s="15"/>
      <c r="B47" s="104" t="s">
        <v>3</v>
      </c>
      <c r="C47" s="104"/>
      <c r="D47" s="101" t="s">
        <v>1</v>
      </c>
      <c r="E47" s="102"/>
      <c r="F47" s="101" t="s">
        <v>1</v>
      </c>
      <c r="G47" s="102"/>
      <c r="H47" s="101" t="s">
        <v>1</v>
      </c>
      <c r="I47" s="102"/>
      <c r="J47" s="101" t="s">
        <v>1</v>
      </c>
      <c r="K47" s="102"/>
      <c r="L47" s="101" t="s">
        <v>1</v>
      </c>
      <c r="M47" s="102"/>
      <c r="N47" s="101" t="s">
        <v>1</v>
      </c>
      <c r="O47" s="102"/>
      <c r="P47" s="101" t="s">
        <v>1</v>
      </c>
      <c r="Q47" s="102"/>
      <c r="R47" s="38" t="str">
        <f t="shared" si="2"/>
        <v>-</v>
      </c>
      <c r="S47" s="15"/>
    </row>
    <row r="48" spans="1:19" ht="14.1" customHeight="1" x14ac:dyDescent="0.15">
      <c r="A48" s="15"/>
      <c r="B48" s="105" t="s">
        <v>2</v>
      </c>
      <c r="C48" s="106"/>
      <c r="D48" s="101" t="s">
        <v>1</v>
      </c>
      <c r="E48" s="102"/>
      <c r="F48" s="101" t="s">
        <v>1</v>
      </c>
      <c r="G48" s="102"/>
      <c r="H48" s="101" t="s">
        <v>1</v>
      </c>
      <c r="I48" s="102"/>
      <c r="J48" s="101">
        <v>2</v>
      </c>
      <c r="K48" s="102"/>
      <c r="L48" s="101" t="s">
        <v>1</v>
      </c>
      <c r="M48" s="102"/>
      <c r="N48" s="101" t="s">
        <v>1</v>
      </c>
      <c r="O48" s="102"/>
      <c r="P48" s="101">
        <v>5</v>
      </c>
      <c r="Q48" s="102"/>
      <c r="R48" s="38">
        <f t="shared" si="2"/>
        <v>7</v>
      </c>
      <c r="S48" s="15"/>
    </row>
    <row r="49" spans="1:20" ht="13.5" customHeight="1" x14ac:dyDescent="0.15">
      <c r="A49" s="15"/>
      <c r="B49" s="103" t="s">
        <v>0</v>
      </c>
      <c r="C49" s="103"/>
      <c r="D49" s="101">
        <f>SUM(D33:E41)+SUM(D43:E48)</f>
        <v>0</v>
      </c>
      <c r="E49" s="102"/>
      <c r="F49" s="101">
        <f>SUM(F33:G41)+SUM(F43:G48)</f>
        <v>0</v>
      </c>
      <c r="G49" s="102"/>
      <c r="H49" s="101">
        <f>SUM(H33:I41)+SUM(H43:I48)</f>
        <v>0</v>
      </c>
      <c r="I49" s="102"/>
      <c r="J49" s="101">
        <f>SUM(J33:K41)+SUM(J43:K48)</f>
        <v>22497851781</v>
      </c>
      <c r="K49" s="102"/>
      <c r="L49" s="101">
        <f>SUM(L33:M41)+SUM(L43:M48)</f>
        <v>0</v>
      </c>
      <c r="M49" s="102"/>
      <c r="N49" s="101">
        <f>SUM(N33:O41)+SUM(N43:O48)</f>
        <v>0</v>
      </c>
      <c r="O49" s="102"/>
      <c r="P49" s="101">
        <f>SUM(P33:Q41)+SUM(P43:Q48)</f>
        <v>2291089</v>
      </c>
      <c r="Q49" s="102"/>
      <c r="R49" s="38">
        <f>SUM(D49:Q49)</f>
        <v>22500142870</v>
      </c>
      <c r="S49" s="15"/>
    </row>
    <row r="50" spans="1:20" ht="3" customHeight="1" x14ac:dyDescent="0.1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5.0999999999999996" customHeight="1" x14ac:dyDescent="0.1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75"/>
      <c r="T51" s="15"/>
    </row>
  </sheetData>
  <mergeCells count="313">
    <mergeCell ref="G7:L7"/>
    <mergeCell ref="F5:M5"/>
    <mergeCell ref="N5:Q5"/>
    <mergeCell ref="F4:M4"/>
    <mergeCell ref="A1:E1"/>
    <mergeCell ref="A2:S2"/>
    <mergeCell ref="A3:G3"/>
    <mergeCell ref="B6:R6"/>
    <mergeCell ref="B10:C10"/>
    <mergeCell ref="D10:E10"/>
    <mergeCell ref="F10:G10"/>
    <mergeCell ref="H10:I10"/>
    <mergeCell ref="J10:K10"/>
    <mergeCell ref="L10:M10"/>
    <mergeCell ref="N10:O10"/>
    <mergeCell ref="P10:Q10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11:C11"/>
    <mergeCell ref="D11:E11"/>
    <mergeCell ref="F11:G11"/>
    <mergeCell ref="H11:I11"/>
    <mergeCell ref="J11:K11"/>
    <mergeCell ref="L11:M11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30:C31"/>
    <mergeCell ref="D30:E31"/>
    <mergeCell ref="F30:G31"/>
    <mergeCell ref="H30:I31"/>
    <mergeCell ref="J30:K31"/>
    <mergeCell ref="L30:M31"/>
    <mergeCell ref="N30:O31"/>
    <mergeCell ref="P30:Q31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N49:O49"/>
    <mergeCell ref="P49:Q49"/>
    <mergeCell ref="B49:C49"/>
    <mergeCell ref="D49:E49"/>
    <mergeCell ref="F49:G49"/>
    <mergeCell ref="H49:I49"/>
    <mergeCell ref="J49:K49"/>
    <mergeCell ref="L49:M49"/>
    <mergeCell ref="B47:C47"/>
    <mergeCell ref="D47:E47"/>
    <mergeCell ref="F47:G47"/>
    <mergeCell ref="H47:I47"/>
    <mergeCell ref="J47:K47"/>
    <mergeCell ref="L47:M47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</mergeCells>
  <phoneticPr fontId="19"/>
  <printOptions horizontalCentered="1"/>
  <pageMargins left="0" right="0" top="0" bottom="0" header="0.31496062992125984" footer="0.31496062992125984"/>
  <pageSetup paperSize="9" scale="8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2"/>
  <sheetViews>
    <sheetView workbookViewId="0">
      <selection sqref="A1:E1"/>
    </sheetView>
  </sheetViews>
  <sheetFormatPr defaultColWidth="9" defaultRowHeight="18.75" customHeight="1" x14ac:dyDescent="0.15"/>
  <cols>
    <col min="1" max="2" width="12.75" style="5" customWidth="1"/>
    <col min="3" max="3" width="15.625" style="5" hidden="1" customWidth="1"/>
    <col min="4" max="4" width="14.75" style="5" customWidth="1"/>
    <col min="5" max="5" width="21.5" style="5" hidden="1" customWidth="1"/>
    <col min="6" max="6" width="20.5" style="5" customWidth="1"/>
    <col min="7" max="7" width="12.75" style="5" customWidth="1"/>
    <col min="8" max="8" width="18.625" style="5" customWidth="1"/>
    <col min="9" max="9" width="21.5" style="8" customWidth="1"/>
    <col min="10" max="10" width="27.375" style="8" customWidth="1"/>
    <col min="11" max="11" width="12.75" style="5" customWidth="1"/>
    <col min="12" max="12" width="12.75" style="5" hidden="1" customWidth="1"/>
    <col min="13" max="13" width="21.125" style="5" customWidth="1"/>
    <col min="14" max="14" width="12.75" style="5" hidden="1" customWidth="1"/>
    <col min="15" max="16384" width="9" style="10"/>
  </cols>
  <sheetData>
    <row r="1" spans="1:14" ht="18.75" customHeight="1" x14ac:dyDescent="0.15">
      <c r="A1" s="1" t="s">
        <v>36</v>
      </c>
      <c r="B1" s="1" t="s">
        <v>37</v>
      </c>
      <c r="C1" s="1" t="s">
        <v>38</v>
      </c>
      <c r="D1" s="1" t="s">
        <v>114</v>
      </c>
      <c r="E1" s="1" t="s">
        <v>115</v>
      </c>
      <c r="F1" s="1" t="s">
        <v>39</v>
      </c>
      <c r="G1" s="1" t="s">
        <v>40</v>
      </c>
      <c r="H1" s="1" t="s">
        <v>113</v>
      </c>
      <c r="I1" s="2" t="s">
        <v>87</v>
      </c>
      <c r="J1" s="2" t="s">
        <v>72</v>
      </c>
      <c r="K1" s="1" t="s">
        <v>90</v>
      </c>
      <c r="L1" s="1" t="s">
        <v>43</v>
      </c>
      <c r="M1" s="1" t="s">
        <v>41</v>
      </c>
      <c r="N1" s="1" t="s">
        <v>109</v>
      </c>
    </row>
    <row r="2" spans="1:14" ht="18.75" customHeight="1" x14ac:dyDescent="0.15">
      <c r="A2" s="5">
        <v>14</v>
      </c>
      <c r="B2" s="5">
        <v>1</v>
      </c>
      <c r="C2" s="5">
        <v>0</v>
      </c>
      <c r="D2" s="5">
        <v>1</v>
      </c>
      <c r="E2" s="5">
        <v>0</v>
      </c>
      <c r="F2" s="5" t="s">
        <v>153</v>
      </c>
      <c r="G2" s="5" t="s">
        <v>547</v>
      </c>
      <c r="H2" s="5" t="s">
        <v>558</v>
      </c>
      <c r="I2" s="8">
        <v>9271176606</v>
      </c>
      <c r="J2" s="8">
        <v>0</v>
      </c>
      <c r="K2" s="5">
        <v>15</v>
      </c>
      <c r="L2" s="5" t="s">
        <v>546</v>
      </c>
      <c r="M2" s="5" t="s">
        <v>120</v>
      </c>
      <c r="N2" s="5" t="s">
        <v>121</v>
      </c>
    </row>
  </sheetData>
  <phoneticPr fontId="19"/>
  <pageMargins left="0.39370078740157483" right="0" top="0.59055118110236227" bottom="0" header="0.31496062992125984" footer="0.31496062992125984"/>
  <pageSetup paperSize="8" fitToHeight="0" orientation="landscape" r:id="rId1"/>
  <headerFooter scaleWithDoc="0" alignWithMargins="0">
    <oddHeader>&amp;L&amp;A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2"/>
  <sheetViews>
    <sheetView workbookViewId="0"/>
  </sheetViews>
  <sheetFormatPr defaultColWidth="9" defaultRowHeight="18.75" customHeight="1" x14ac:dyDescent="0.15"/>
  <cols>
    <col min="1" max="2" width="12.75" style="5" customWidth="1"/>
    <col min="3" max="3" width="15.625" style="5" customWidth="1"/>
    <col min="4" max="4" width="14.75" style="5" customWidth="1"/>
    <col min="5" max="5" width="21.5" style="5" customWidth="1"/>
    <col min="6" max="7" width="12.75" style="5" customWidth="1"/>
    <col min="8" max="8" width="18.625" style="5" customWidth="1"/>
    <col min="9" max="9" width="15.625" style="8" customWidth="1"/>
    <col min="10" max="10" width="21.5" style="8" customWidth="1"/>
    <col min="11" max="11" width="27.375" style="8" customWidth="1"/>
    <col min="12" max="12" width="15.625" style="9" customWidth="1"/>
    <col min="13" max="15" width="12.75" style="5" customWidth="1"/>
    <col min="16" max="16" width="21.125" style="5" customWidth="1"/>
    <col min="17" max="17" width="12.75" style="5" customWidth="1"/>
    <col min="18" max="16384" width="9" style="10"/>
  </cols>
  <sheetData>
    <row r="1" spans="1:17" s="20" customFormat="1" ht="18.75" customHeight="1" x14ac:dyDescent="0.15">
      <c r="A1" s="1" t="s">
        <v>36</v>
      </c>
      <c r="B1" s="1" t="s">
        <v>37</v>
      </c>
      <c r="C1" s="1" t="s">
        <v>38</v>
      </c>
      <c r="D1" s="1" t="s">
        <v>114</v>
      </c>
      <c r="E1" s="1" t="s">
        <v>115</v>
      </c>
      <c r="F1" s="1" t="s">
        <v>39</v>
      </c>
      <c r="G1" s="1" t="s">
        <v>40</v>
      </c>
      <c r="H1" s="1" t="s">
        <v>113</v>
      </c>
      <c r="I1" s="2" t="s">
        <v>74</v>
      </c>
      <c r="J1" s="2" t="s">
        <v>87</v>
      </c>
      <c r="K1" s="2" t="s">
        <v>72</v>
      </c>
      <c r="L1" s="2" t="s">
        <v>88</v>
      </c>
      <c r="M1" s="1" t="s">
        <v>90</v>
      </c>
      <c r="N1" s="1" t="s">
        <v>91</v>
      </c>
      <c r="O1" s="1" t="s">
        <v>42</v>
      </c>
      <c r="P1" s="1" t="s">
        <v>41</v>
      </c>
      <c r="Q1" s="1" t="s">
        <v>109</v>
      </c>
    </row>
    <row r="2" spans="1:17" ht="18.75" customHeight="1" x14ac:dyDescent="0.15">
      <c r="L2" s="24"/>
    </row>
  </sheetData>
  <phoneticPr fontId="19"/>
  <conditionalFormatting sqref="L2:L1048576">
    <cfRule type="cellIs" dxfId="29" priority="1" operator="between">
      <formula>9856</formula>
      <formula>9862</formula>
    </cfRule>
    <cfRule type="cellIs" dxfId="28" priority="2" operator="between">
      <formula>32516</formula>
      <formula>32873</formula>
    </cfRule>
    <cfRule type="cellIs" dxfId="27" priority="3" operator="between">
      <formula>43586</formula>
      <formula>43830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"/>
  <sheetViews>
    <sheetView workbookViewId="0">
      <selection sqref="A1:E1"/>
    </sheetView>
  </sheetViews>
  <sheetFormatPr defaultColWidth="9" defaultRowHeight="18.75" customHeight="1" x14ac:dyDescent="0.15"/>
  <cols>
    <col min="1" max="2" width="12.75" style="5" customWidth="1"/>
    <col min="3" max="3" width="15.625" style="5" hidden="1" customWidth="1"/>
    <col min="4" max="4" width="20.5" style="5" customWidth="1"/>
    <col min="5" max="5" width="15.625" style="5" customWidth="1"/>
    <col min="6" max="6" width="21.5" style="8" customWidth="1"/>
    <col min="7" max="7" width="27.375" style="8" customWidth="1"/>
    <col min="8" max="8" width="12.75" style="5" customWidth="1"/>
    <col min="9" max="10" width="12.75" style="5" hidden="1" customWidth="1"/>
    <col min="11" max="11" width="15.625" style="5" hidden="1" customWidth="1"/>
    <col min="12" max="12" width="21.125" style="5" customWidth="1"/>
    <col min="13" max="13" width="12.75" style="5" hidden="1" customWidth="1"/>
    <col min="14" max="14" width="41.625" style="5" hidden="1" customWidth="1"/>
    <col min="15" max="16384" width="9" style="10"/>
  </cols>
  <sheetData>
    <row r="1" spans="1:14" ht="18.75" customHeight="1" x14ac:dyDescent="0.15">
      <c r="A1" s="1" t="s">
        <v>36</v>
      </c>
      <c r="B1" s="1" t="s">
        <v>37</v>
      </c>
      <c r="C1" s="1" t="s">
        <v>38</v>
      </c>
      <c r="D1" s="1" t="s">
        <v>39</v>
      </c>
      <c r="E1" s="1" t="s">
        <v>44</v>
      </c>
      <c r="F1" s="2" t="s">
        <v>87</v>
      </c>
      <c r="G1" s="2" t="s">
        <v>72</v>
      </c>
      <c r="H1" s="1" t="s">
        <v>90</v>
      </c>
      <c r="I1" s="1" t="s">
        <v>43</v>
      </c>
      <c r="J1" s="1" t="s">
        <v>67</v>
      </c>
      <c r="K1" s="1" t="s">
        <v>89</v>
      </c>
      <c r="L1" s="1" t="s">
        <v>41</v>
      </c>
      <c r="M1" s="1" t="s">
        <v>109</v>
      </c>
      <c r="N1" s="1" t="s">
        <v>110</v>
      </c>
    </row>
    <row r="2" spans="1:14" ht="18.75" customHeight="1" x14ac:dyDescent="0.15">
      <c r="A2" s="5">
        <v>14</v>
      </c>
      <c r="B2" s="5">
        <v>1</v>
      </c>
      <c r="C2" s="5">
        <v>0</v>
      </c>
      <c r="D2" s="5" t="s">
        <v>153</v>
      </c>
      <c r="E2" s="5" t="s">
        <v>570</v>
      </c>
      <c r="F2" s="8">
        <v>3652920</v>
      </c>
      <c r="G2" s="8">
        <v>0</v>
      </c>
      <c r="H2" s="5">
        <v>10</v>
      </c>
      <c r="I2" s="5" t="s">
        <v>546</v>
      </c>
      <c r="J2" s="5" t="s">
        <v>65</v>
      </c>
      <c r="K2" s="5" t="s">
        <v>571</v>
      </c>
      <c r="L2" s="5" t="s">
        <v>120</v>
      </c>
      <c r="M2" s="5" t="s">
        <v>121</v>
      </c>
      <c r="N2" s="5" t="s">
        <v>572</v>
      </c>
    </row>
    <row r="3" spans="1:14" ht="18.75" customHeight="1" x14ac:dyDescent="0.15">
      <c r="A3" s="5">
        <v>14</v>
      </c>
      <c r="B3" s="5">
        <v>2</v>
      </c>
      <c r="C3" s="5">
        <v>0</v>
      </c>
      <c r="D3" s="5" t="s">
        <v>153</v>
      </c>
      <c r="E3" s="5" t="s">
        <v>573</v>
      </c>
      <c r="F3" s="8">
        <v>1040297</v>
      </c>
      <c r="G3" s="8">
        <v>0</v>
      </c>
      <c r="H3" s="5">
        <v>10</v>
      </c>
      <c r="I3" s="5" t="s">
        <v>546</v>
      </c>
      <c r="J3" s="5" t="s">
        <v>65</v>
      </c>
      <c r="K3" s="5" t="s">
        <v>571</v>
      </c>
      <c r="L3" s="5" t="s">
        <v>120</v>
      </c>
      <c r="M3" s="5" t="s">
        <v>121</v>
      </c>
      <c r="N3" s="5" t="s">
        <v>574</v>
      </c>
    </row>
    <row r="4" spans="1:14" ht="18.75" customHeight="1" x14ac:dyDescent="0.15">
      <c r="A4" s="5">
        <v>14</v>
      </c>
      <c r="B4" s="5">
        <v>3</v>
      </c>
      <c r="C4" s="5">
        <v>0</v>
      </c>
      <c r="D4" s="5" t="s">
        <v>153</v>
      </c>
      <c r="E4" s="5" t="s">
        <v>575</v>
      </c>
      <c r="F4" s="8">
        <v>160658505</v>
      </c>
      <c r="G4" s="8">
        <v>0</v>
      </c>
      <c r="H4" s="5">
        <v>15</v>
      </c>
      <c r="I4" s="5" t="s">
        <v>546</v>
      </c>
      <c r="J4" s="5" t="s">
        <v>65</v>
      </c>
      <c r="K4" s="5" t="s">
        <v>571</v>
      </c>
      <c r="L4" s="5" t="s">
        <v>120</v>
      </c>
      <c r="M4" s="5" t="s">
        <v>121</v>
      </c>
      <c r="N4" s="5" t="s">
        <v>576</v>
      </c>
    </row>
  </sheetData>
  <phoneticPr fontId="19"/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 scaleWithDoc="0" alignWithMargins="0">
    <oddHeader>&amp;L&amp;A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2"/>
  <sheetViews>
    <sheetView workbookViewId="0"/>
  </sheetViews>
  <sheetFormatPr defaultColWidth="9" defaultRowHeight="18.75" customHeight="1" x14ac:dyDescent="0.15"/>
  <cols>
    <col min="1" max="2" width="12.75" style="5" customWidth="1"/>
    <col min="3" max="3" width="15.625" style="5" customWidth="1"/>
    <col min="4" max="4" width="12.75" style="5" customWidth="1"/>
    <col min="5" max="5" width="15.625" style="5" customWidth="1"/>
    <col min="6" max="6" width="15.625" style="8" customWidth="1"/>
    <col min="7" max="7" width="21.5" style="8" customWidth="1"/>
    <col min="8" max="8" width="27.375" style="8" customWidth="1"/>
    <col min="9" max="9" width="15.625" style="9" customWidth="1"/>
    <col min="10" max="14" width="12.75" style="5" customWidth="1"/>
    <col min="15" max="15" width="21.125" style="5" customWidth="1"/>
    <col min="16" max="16" width="12.75" style="5" customWidth="1"/>
    <col min="17" max="16384" width="9" style="10"/>
  </cols>
  <sheetData>
    <row r="1" spans="1:16" s="20" customFormat="1" ht="18.75" customHeight="1" x14ac:dyDescent="0.15">
      <c r="A1" s="1" t="s">
        <v>36</v>
      </c>
      <c r="B1" s="1" t="s">
        <v>37</v>
      </c>
      <c r="C1" s="1" t="s">
        <v>38</v>
      </c>
      <c r="D1" s="1" t="s">
        <v>39</v>
      </c>
      <c r="E1" s="1" t="s">
        <v>44</v>
      </c>
      <c r="F1" s="2" t="s">
        <v>74</v>
      </c>
      <c r="G1" s="2" t="s">
        <v>87</v>
      </c>
      <c r="H1" s="2" t="s">
        <v>72</v>
      </c>
      <c r="I1" s="2" t="s">
        <v>88</v>
      </c>
      <c r="J1" s="1" t="s">
        <v>90</v>
      </c>
      <c r="K1" s="1" t="s">
        <v>91</v>
      </c>
      <c r="L1" s="1" t="s">
        <v>42</v>
      </c>
      <c r="M1" s="1" t="s">
        <v>67</v>
      </c>
      <c r="N1" s="1" t="s">
        <v>89</v>
      </c>
      <c r="O1" s="1" t="s">
        <v>41</v>
      </c>
      <c r="P1" s="1" t="s">
        <v>109</v>
      </c>
    </row>
    <row r="2" spans="1:16" ht="18.75" customHeight="1" x14ac:dyDescent="0.15">
      <c r="I2" s="24"/>
    </row>
  </sheetData>
  <phoneticPr fontId="19"/>
  <conditionalFormatting sqref="I2:I1048576">
    <cfRule type="cellIs" dxfId="26" priority="1" operator="between">
      <formula>9856</formula>
      <formula>9862</formula>
    </cfRule>
    <cfRule type="cellIs" dxfId="25" priority="2" operator="between">
      <formula>32516</formula>
      <formula>32873</formula>
    </cfRule>
    <cfRule type="cellIs" dxfId="24" priority="3" operator="between">
      <formula>43586</formula>
      <formula>43830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"/>
  <sheetViews>
    <sheetView workbookViewId="0"/>
  </sheetViews>
  <sheetFormatPr defaultColWidth="9" defaultRowHeight="18.75" customHeight="1" x14ac:dyDescent="0.15"/>
  <cols>
    <col min="1" max="2" width="12.75" style="5" customWidth="1"/>
    <col min="3" max="3" width="15.625" style="5" customWidth="1"/>
    <col min="4" max="4" width="12.75" style="5" customWidth="1"/>
    <col min="5" max="5" width="15.625" style="5" customWidth="1"/>
    <col min="6" max="6" width="21.5" style="8" customWidth="1"/>
    <col min="7" max="7" width="27.375" style="8" customWidth="1"/>
    <col min="8" max="11" width="12.75" style="5" customWidth="1"/>
    <col min="12" max="12" width="21.125" style="5" customWidth="1"/>
    <col min="13" max="14" width="12.75" style="5" customWidth="1"/>
    <col min="15" max="16384" width="9" style="10"/>
  </cols>
  <sheetData>
    <row r="1" spans="1:14" ht="18.75" customHeight="1" x14ac:dyDescent="0.15">
      <c r="A1" s="1" t="s">
        <v>36</v>
      </c>
      <c r="B1" s="1" t="s">
        <v>37</v>
      </c>
      <c r="C1" s="1" t="s">
        <v>38</v>
      </c>
      <c r="D1" s="1" t="s">
        <v>39</v>
      </c>
      <c r="E1" s="1" t="s">
        <v>44</v>
      </c>
      <c r="F1" s="2" t="s">
        <v>87</v>
      </c>
      <c r="G1" s="2" t="s">
        <v>72</v>
      </c>
      <c r="H1" s="1" t="s">
        <v>90</v>
      </c>
      <c r="I1" s="1" t="s">
        <v>43</v>
      </c>
      <c r="J1" s="1" t="s">
        <v>67</v>
      </c>
      <c r="K1" s="1" t="s">
        <v>89</v>
      </c>
      <c r="L1" s="1" t="s">
        <v>41</v>
      </c>
      <c r="M1" s="1" t="s">
        <v>109</v>
      </c>
      <c r="N1" s="1" t="s">
        <v>110</v>
      </c>
    </row>
  </sheetData>
  <phoneticPr fontId="19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2"/>
  <sheetViews>
    <sheetView workbookViewId="0"/>
  </sheetViews>
  <sheetFormatPr defaultColWidth="9" defaultRowHeight="18.75" customHeight="1" x14ac:dyDescent="0.15"/>
  <cols>
    <col min="1" max="2" width="12.75" style="5" customWidth="1"/>
    <col min="3" max="3" width="15.625" style="5" customWidth="1"/>
    <col min="4" max="4" width="12.75" style="5" customWidth="1"/>
    <col min="5" max="5" width="15.625" style="5" customWidth="1"/>
    <col min="6" max="6" width="15.625" style="8" customWidth="1"/>
    <col min="7" max="7" width="21.5" style="8" customWidth="1"/>
    <col min="8" max="8" width="27.375" style="8" customWidth="1"/>
    <col min="9" max="9" width="15.625" style="9" customWidth="1"/>
    <col min="10" max="14" width="12.75" style="5" customWidth="1"/>
    <col min="15" max="15" width="21.125" style="5" customWidth="1"/>
    <col min="16" max="16" width="12.75" style="5" customWidth="1"/>
    <col min="17" max="16384" width="9" style="10"/>
  </cols>
  <sheetData>
    <row r="1" spans="1:16" s="20" customFormat="1" ht="18.75" customHeight="1" x14ac:dyDescent="0.15">
      <c r="A1" s="1" t="s">
        <v>36</v>
      </c>
      <c r="B1" s="1" t="s">
        <v>37</v>
      </c>
      <c r="C1" s="1" t="s">
        <v>38</v>
      </c>
      <c r="D1" s="1" t="s">
        <v>39</v>
      </c>
      <c r="E1" s="1" t="s">
        <v>44</v>
      </c>
      <c r="F1" s="2" t="s">
        <v>74</v>
      </c>
      <c r="G1" s="2" t="s">
        <v>87</v>
      </c>
      <c r="H1" s="2" t="s">
        <v>72</v>
      </c>
      <c r="I1" s="2" t="s">
        <v>88</v>
      </c>
      <c r="J1" s="1" t="s">
        <v>90</v>
      </c>
      <c r="K1" s="1" t="s">
        <v>91</v>
      </c>
      <c r="L1" s="1" t="s">
        <v>42</v>
      </c>
      <c r="M1" s="1" t="s">
        <v>67</v>
      </c>
      <c r="N1" s="1" t="s">
        <v>89</v>
      </c>
      <c r="O1" s="1" t="s">
        <v>41</v>
      </c>
      <c r="P1" s="1" t="s">
        <v>109</v>
      </c>
    </row>
    <row r="2" spans="1:16" ht="18.75" customHeight="1" x14ac:dyDescent="0.15">
      <c r="I2" s="24"/>
    </row>
  </sheetData>
  <phoneticPr fontId="19"/>
  <conditionalFormatting sqref="I2:I1048576">
    <cfRule type="cellIs" dxfId="23" priority="1" operator="between">
      <formula>9856</formula>
      <formula>9862</formula>
    </cfRule>
    <cfRule type="cellIs" dxfId="22" priority="2" operator="between">
      <formula>32516</formula>
      <formula>32873</formula>
    </cfRule>
    <cfRule type="cellIs" dxfId="21" priority="3" operator="between">
      <formula>43586</formula>
      <formula>43830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"/>
  <sheetViews>
    <sheetView workbookViewId="0"/>
  </sheetViews>
  <sheetFormatPr defaultColWidth="9" defaultRowHeight="18.75" customHeight="1" x14ac:dyDescent="0.15"/>
  <cols>
    <col min="1" max="2" width="12.75" style="5" customWidth="1"/>
    <col min="3" max="3" width="15.625" style="5" customWidth="1"/>
    <col min="4" max="4" width="12.75" style="5" customWidth="1"/>
    <col min="5" max="5" width="15.625" style="5" customWidth="1"/>
    <col min="6" max="6" width="12.75" style="5" customWidth="1"/>
    <col min="7" max="7" width="15.625" style="5" customWidth="1"/>
    <col min="8" max="8" width="12.75" style="5" customWidth="1"/>
    <col min="9" max="9" width="21.5" style="8" customWidth="1"/>
    <col min="10" max="10" width="27.375" style="8" customWidth="1"/>
    <col min="11" max="11" width="12.75" style="80" customWidth="1"/>
    <col min="12" max="13" width="12.75" style="5" customWidth="1"/>
    <col min="14" max="14" width="21.125" style="5" customWidth="1"/>
    <col min="15" max="15" width="12.75" style="5" customWidth="1"/>
    <col min="16" max="16384" width="9" style="10"/>
  </cols>
  <sheetData>
    <row r="1" spans="1:15" ht="18.75" customHeight="1" x14ac:dyDescent="0.15">
      <c r="A1" s="1" t="s">
        <v>36</v>
      </c>
      <c r="B1" s="1" t="s">
        <v>37</v>
      </c>
      <c r="C1" s="1" t="s">
        <v>38</v>
      </c>
      <c r="D1" s="1" t="s">
        <v>54</v>
      </c>
      <c r="E1" s="1" t="s">
        <v>108</v>
      </c>
      <c r="F1" s="1" t="s">
        <v>39</v>
      </c>
      <c r="G1" s="1" t="s">
        <v>44</v>
      </c>
      <c r="H1" s="1" t="s">
        <v>55</v>
      </c>
      <c r="I1" s="2" t="s">
        <v>87</v>
      </c>
      <c r="J1" s="2" t="s">
        <v>72</v>
      </c>
      <c r="K1" s="1" t="s">
        <v>90</v>
      </c>
      <c r="L1" s="1" t="s">
        <v>43</v>
      </c>
      <c r="M1" s="1" t="s">
        <v>67</v>
      </c>
      <c r="N1" s="1" t="s">
        <v>41</v>
      </c>
      <c r="O1" s="1" t="s">
        <v>109</v>
      </c>
    </row>
  </sheetData>
  <phoneticPr fontId="19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1"/>
  <sheetViews>
    <sheetView workbookViewId="0"/>
  </sheetViews>
  <sheetFormatPr defaultColWidth="9" defaultRowHeight="18.75" customHeight="1" x14ac:dyDescent="0.15"/>
  <cols>
    <col min="1" max="2" width="12.75" style="5" customWidth="1"/>
    <col min="3" max="3" width="15.625" style="5" customWidth="1"/>
    <col min="4" max="4" width="12.75" style="5" customWidth="1"/>
    <col min="5" max="5" width="15.625" style="5" customWidth="1"/>
    <col min="6" max="6" width="12.75" style="5" customWidth="1"/>
    <col min="7" max="7" width="15.625" style="5" customWidth="1"/>
    <col min="8" max="9" width="12.75" style="5" customWidth="1"/>
    <col min="10" max="10" width="15.625" style="8" customWidth="1"/>
    <col min="11" max="11" width="21.5" style="8" customWidth="1"/>
    <col min="12" max="12" width="27.375" style="8" customWidth="1"/>
    <col min="13" max="16" width="12.75" style="5" customWidth="1"/>
    <col min="17" max="17" width="21.125" style="5" customWidth="1"/>
    <col min="18" max="18" width="12.75" style="5" customWidth="1"/>
    <col min="19" max="16384" width="9" style="10"/>
  </cols>
  <sheetData>
    <row r="1" spans="1:18" s="20" customFormat="1" ht="18.75" customHeight="1" x14ac:dyDescent="0.15">
      <c r="A1" s="1" t="s">
        <v>36</v>
      </c>
      <c r="B1" s="1" t="s">
        <v>37</v>
      </c>
      <c r="C1" s="1" t="s">
        <v>38</v>
      </c>
      <c r="D1" s="1" t="s">
        <v>54</v>
      </c>
      <c r="E1" s="1" t="s">
        <v>108</v>
      </c>
      <c r="F1" s="1" t="s">
        <v>39</v>
      </c>
      <c r="G1" s="1" t="s">
        <v>44</v>
      </c>
      <c r="H1" s="1" t="s">
        <v>55</v>
      </c>
      <c r="I1" s="1" t="s">
        <v>92</v>
      </c>
      <c r="J1" s="2" t="s">
        <v>74</v>
      </c>
      <c r="K1" s="2" t="s">
        <v>87</v>
      </c>
      <c r="L1" s="2" t="s">
        <v>72</v>
      </c>
      <c r="M1" s="1" t="s">
        <v>90</v>
      </c>
      <c r="N1" s="1" t="s">
        <v>91</v>
      </c>
      <c r="O1" s="1" t="s">
        <v>42</v>
      </c>
      <c r="P1" s="1" t="s">
        <v>67</v>
      </c>
      <c r="Q1" s="1" t="s">
        <v>41</v>
      </c>
      <c r="R1" s="1" t="s">
        <v>109</v>
      </c>
    </row>
  </sheetData>
  <phoneticPr fontId="19"/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1"/>
  <sheetViews>
    <sheetView workbookViewId="0"/>
  </sheetViews>
  <sheetFormatPr defaultColWidth="9" defaultRowHeight="18.75" customHeight="1" x14ac:dyDescent="0.15"/>
  <cols>
    <col min="1" max="2" width="12.75" style="5" customWidth="1"/>
    <col min="3" max="3" width="15.625" style="5" customWidth="1"/>
    <col min="4" max="4" width="12.75" style="5" customWidth="1"/>
    <col min="5" max="5" width="15.625" style="5" customWidth="1"/>
    <col min="6" max="6" width="12.75" style="5" customWidth="1"/>
    <col min="7" max="7" width="15.625" style="5" customWidth="1"/>
    <col min="8" max="8" width="12.75" style="5" customWidth="1"/>
    <col min="9" max="9" width="21.5" style="8" customWidth="1"/>
    <col min="10" max="10" width="27.375" style="8" customWidth="1"/>
    <col min="11" max="13" width="12.75" style="5" customWidth="1"/>
    <col min="14" max="14" width="21.125" style="5" customWidth="1"/>
    <col min="15" max="15" width="12.75" style="5" customWidth="1"/>
    <col min="16" max="16384" width="9" style="10"/>
  </cols>
  <sheetData>
    <row r="1" spans="1:15" ht="18.75" customHeight="1" x14ac:dyDescent="0.15">
      <c r="A1" s="1" t="s">
        <v>36</v>
      </c>
      <c r="B1" s="1" t="s">
        <v>37</v>
      </c>
      <c r="C1" s="1" t="s">
        <v>38</v>
      </c>
      <c r="D1" s="1" t="s">
        <v>54</v>
      </c>
      <c r="E1" s="1" t="s">
        <v>108</v>
      </c>
      <c r="F1" s="1" t="s">
        <v>39</v>
      </c>
      <c r="G1" s="1" t="s">
        <v>44</v>
      </c>
      <c r="H1" s="1" t="s">
        <v>55</v>
      </c>
      <c r="I1" s="2" t="s">
        <v>87</v>
      </c>
      <c r="J1" s="2" t="s">
        <v>72</v>
      </c>
      <c r="K1" s="1" t="s">
        <v>90</v>
      </c>
      <c r="L1" s="1" t="s">
        <v>43</v>
      </c>
      <c r="M1" s="1" t="s">
        <v>67</v>
      </c>
      <c r="N1" s="1" t="s">
        <v>41</v>
      </c>
      <c r="O1" s="1" t="s">
        <v>109</v>
      </c>
    </row>
  </sheetData>
  <phoneticPr fontId="19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1"/>
  <sheetViews>
    <sheetView workbookViewId="0"/>
  </sheetViews>
  <sheetFormatPr defaultColWidth="9" defaultRowHeight="18.75" customHeight="1" x14ac:dyDescent="0.15"/>
  <cols>
    <col min="1" max="2" width="12.75" style="5" customWidth="1"/>
    <col min="3" max="3" width="15.625" style="5" customWidth="1"/>
    <col min="4" max="4" width="12.75" style="5" customWidth="1"/>
    <col min="5" max="5" width="15.625" style="5" customWidth="1"/>
    <col min="6" max="6" width="12.75" style="5" customWidth="1"/>
    <col min="7" max="7" width="15.625" style="5" customWidth="1"/>
    <col min="8" max="9" width="12.75" style="5" customWidth="1"/>
    <col min="10" max="10" width="15.625" style="8" customWidth="1"/>
    <col min="11" max="11" width="21.5" style="8" customWidth="1"/>
    <col min="12" max="12" width="27.375" style="8" customWidth="1"/>
    <col min="13" max="16" width="12.75" style="5" customWidth="1"/>
    <col min="17" max="17" width="21.125" style="5" customWidth="1"/>
    <col min="18" max="18" width="12.75" style="5" customWidth="1"/>
    <col min="19" max="16384" width="9" style="10"/>
  </cols>
  <sheetData>
    <row r="1" spans="1:18" s="20" customFormat="1" ht="18.75" customHeight="1" x14ac:dyDescent="0.15">
      <c r="A1" s="1" t="s">
        <v>36</v>
      </c>
      <c r="B1" s="1" t="s">
        <v>37</v>
      </c>
      <c r="C1" s="1" t="s">
        <v>38</v>
      </c>
      <c r="D1" s="1" t="s">
        <v>54</v>
      </c>
      <c r="E1" s="1" t="s">
        <v>108</v>
      </c>
      <c r="F1" s="1" t="s">
        <v>39</v>
      </c>
      <c r="G1" s="1" t="s">
        <v>44</v>
      </c>
      <c r="H1" s="1" t="s">
        <v>55</v>
      </c>
      <c r="I1" s="1" t="s">
        <v>92</v>
      </c>
      <c r="J1" s="2" t="s">
        <v>74</v>
      </c>
      <c r="K1" s="2" t="s">
        <v>87</v>
      </c>
      <c r="L1" s="2" t="s">
        <v>72</v>
      </c>
      <c r="M1" s="1" t="s">
        <v>90</v>
      </c>
      <c r="N1" s="1" t="s">
        <v>91</v>
      </c>
      <c r="O1" s="1" t="s">
        <v>42</v>
      </c>
      <c r="P1" s="1" t="s">
        <v>67</v>
      </c>
      <c r="Q1" s="1" t="s">
        <v>41</v>
      </c>
      <c r="R1" s="1" t="s">
        <v>109</v>
      </c>
    </row>
  </sheetData>
  <phoneticPr fontId="1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T18"/>
  <sheetViews>
    <sheetView view="pageBreakPreview" workbookViewId="0">
      <selection sqref="A1:E1"/>
    </sheetView>
  </sheetViews>
  <sheetFormatPr defaultColWidth="9" defaultRowHeight="13.5" x14ac:dyDescent="0.15"/>
  <cols>
    <col min="1" max="1" width="0.875" style="71" customWidth="1"/>
    <col min="2" max="2" width="3.75" style="71" customWidth="1"/>
    <col min="3" max="3" width="16.75" style="71" customWidth="1"/>
    <col min="4" max="17" width="8.5" style="71" customWidth="1"/>
    <col min="18" max="18" width="33.625" style="71" customWidth="1"/>
    <col min="19" max="19" width="0.625" style="71" customWidth="1"/>
    <col min="20" max="20" width="0.375" style="71" customWidth="1"/>
    <col min="21" max="16384" width="9" style="71"/>
  </cols>
  <sheetData>
    <row r="1" spans="1:20" ht="18.75" customHeight="1" x14ac:dyDescent="0.15">
      <c r="A1" s="138" t="s">
        <v>35</v>
      </c>
      <c r="B1" s="138"/>
      <c r="C1" s="138"/>
      <c r="D1" s="138"/>
      <c r="E1" s="138"/>
    </row>
    <row r="2" spans="1:20" ht="24.75" customHeight="1" x14ac:dyDescent="0.15">
      <c r="A2" s="139" t="s">
        <v>34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1:20" ht="19.5" customHeight="1" x14ac:dyDescent="0.15">
      <c r="A3" s="138" t="s">
        <v>33</v>
      </c>
      <c r="B3" s="138"/>
      <c r="C3" s="138"/>
      <c r="D3" s="138"/>
      <c r="E3" s="138"/>
      <c r="F3" s="138"/>
      <c r="G3" s="138"/>
      <c r="H3" s="48"/>
      <c r="I3" s="51"/>
      <c r="J3" s="51"/>
      <c r="K3" s="48"/>
      <c r="L3" s="69"/>
      <c r="M3" s="51"/>
      <c r="N3" s="48"/>
      <c r="O3" s="69"/>
      <c r="P3" s="51"/>
      <c r="Q3" s="48"/>
      <c r="R3" s="48"/>
    </row>
    <row r="4" spans="1:20" ht="17.25" customHeight="1" x14ac:dyDescent="0.15">
      <c r="A4" s="16"/>
      <c r="B4" s="16"/>
      <c r="C4" s="16"/>
      <c r="D4" s="16"/>
      <c r="E4" s="16"/>
      <c r="F4" s="140" t="s">
        <v>631</v>
      </c>
      <c r="G4" s="140"/>
      <c r="H4" s="140"/>
      <c r="I4" s="140"/>
      <c r="J4" s="140"/>
      <c r="K4" s="140"/>
      <c r="L4" s="140"/>
      <c r="M4" s="140"/>
      <c r="N4" s="48"/>
      <c r="O4" s="69"/>
      <c r="P4" s="51"/>
      <c r="Q4" s="48"/>
      <c r="R4" s="48"/>
    </row>
    <row r="5" spans="1:20" ht="16.5" customHeight="1" x14ac:dyDescent="0.15">
      <c r="A5" s="138" t="s">
        <v>32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</row>
    <row r="6" spans="1:20" ht="1.5" customHeight="1" x14ac:dyDescent="0.15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</row>
    <row r="7" spans="1:20" ht="20.25" customHeight="1" x14ac:dyDescent="0.15">
      <c r="B7" s="78" t="s">
        <v>80</v>
      </c>
      <c r="C7" s="84"/>
      <c r="D7" s="36"/>
      <c r="E7" s="36"/>
      <c r="F7" s="36"/>
      <c r="G7" s="141" t="s">
        <v>632</v>
      </c>
      <c r="H7" s="141"/>
      <c r="I7" s="141"/>
      <c r="J7" s="141"/>
      <c r="K7" s="141"/>
      <c r="L7" s="141"/>
      <c r="M7" s="36"/>
      <c r="N7" s="36"/>
      <c r="O7" s="36"/>
      <c r="P7" s="36"/>
      <c r="Q7" s="67" t="s">
        <v>624</v>
      </c>
    </row>
    <row r="8" spans="1:20" ht="37.5" customHeight="1" x14ac:dyDescent="0.15">
      <c r="B8" s="117" t="s">
        <v>21</v>
      </c>
      <c r="C8" s="117"/>
      <c r="D8" s="133" t="s">
        <v>30</v>
      </c>
      <c r="E8" s="134"/>
      <c r="F8" s="133" t="s">
        <v>29</v>
      </c>
      <c r="G8" s="134"/>
      <c r="H8" s="133" t="s">
        <v>28</v>
      </c>
      <c r="I8" s="134"/>
      <c r="J8" s="133" t="s">
        <v>27</v>
      </c>
      <c r="K8" s="134"/>
      <c r="L8" s="133" t="s">
        <v>26</v>
      </c>
      <c r="M8" s="134"/>
      <c r="N8" s="134" t="s">
        <v>25</v>
      </c>
      <c r="O8" s="117"/>
      <c r="P8" s="142" t="s">
        <v>24</v>
      </c>
      <c r="Q8" s="143"/>
    </row>
    <row r="9" spans="1:20" x14ac:dyDescent="0.15">
      <c r="B9" s="104" t="s">
        <v>81</v>
      </c>
      <c r="C9" s="104"/>
      <c r="D9" s="144">
        <f>SUM(D10:E11)</f>
        <v>0</v>
      </c>
      <c r="E9" s="145"/>
      <c r="F9" s="144">
        <f>SUM(F10:G11)</f>
        <v>0</v>
      </c>
      <c r="G9" s="145"/>
      <c r="H9" s="144">
        <f>SUM(H10:I11)</f>
        <v>0</v>
      </c>
      <c r="I9" s="145"/>
      <c r="J9" s="144">
        <f>SUM(J10:K11)</f>
        <v>0</v>
      </c>
      <c r="K9" s="145"/>
      <c r="L9" s="144">
        <f>SUM(L10:M11)</f>
        <v>0</v>
      </c>
      <c r="M9" s="145"/>
      <c r="N9" s="144">
        <f>SUM(N10:O11)</f>
        <v>0</v>
      </c>
      <c r="O9" s="145"/>
      <c r="P9" s="144">
        <f t="shared" ref="P9:P11" si="0">IF(AND(J9="-",L9="-"),"-",IF(L9="-",J9,J9-L9))</f>
        <v>0</v>
      </c>
      <c r="Q9" s="145"/>
    </row>
    <row r="10" spans="1:20" x14ac:dyDescent="0.15">
      <c r="B10" s="149" t="s">
        <v>82</v>
      </c>
      <c r="C10" s="149"/>
      <c r="D10" s="144" t="s">
        <v>1</v>
      </c>
      <c r="E10" s="145"/>
      <c r="F10" s="144" t="s">
        <v>1</v>
      </c>
      <c r="G10" s="145"/>
      <c r="H10" s="144" t="s">
        <v>1</v>
      </c>
      <c r="I10" s="145"/>
      <c r="J10" s="144" t="s">
        <v>1</v>
      </c>
      <c r="K10" s="145"/>
      <c r="L10" s="146" t="s">
        <v>1</v>
      </c>
      <c r="M10" s="147"/>
      <c r="N10" s="146" t="s">
        <v>1</v>
      </c>
      <c r="O10" s="147"/>
      <c r="P10" s="144" t="str">
        <f t="shared" si="0"/>
        <v>-</v>
      </c>
      <c r="Q10" s="145"/>
    </row>
    <row r="11" spans="1:20" x14ac:dyDescent="0.15">
      <c r="B11" s="148" t="s">
        <v>65</v>
      </c>
      <c r="C11" s="148"/>
      <c r="D11" s="146" t="s">
        <v>1</v>
      </c>
      <c r="E11" s="147"/>
      <c r="F11" s="146" t="s">
        <v>1</v>
      </c>
      <c r="G11" s="147"/>
      <c r="H11" s="146" t="s">
        <v>1</v>
      </c>
      <c r="I11" s="147"/>
      <c r="J11" s="146" t="s">
        <v>1</v>
      </c>
      <c r="K11" s="147"/>
      <c r="L11" s="146" t="s">
        <v>1</v>
      </c>
      <c r="M11" s="147"/>
      <c r="N11" s="146" t="s">
        <v>1</v>
      </c>
      <c r="O11" s="147"/>
      <c r="P11" s="144" t="str">
        <f t="shared" si="0"/>
        <v>-</v>
      </c>
      <c r="Q11" s="145"/>
    </row>
    <row r="12" spans="1:20" x14ac:dyDescent="0.15">
      <c r="S12" s="49"/>
      <c r="T12" s="49"/>
    </row>
    <row r="13" spans="1:20" ht="17.25" x14ac:dyDescent="0.15">
      <c r="B13" s="65" t="s">
        <v>83</v>
      </c>
      <c r="C13" s="63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49"/>
      <c r="P13" s="49"/>
      <c r="Q13" s="49"/>
      <c r="R13" s="67" t="s">
        <v>624</v>
      </c>
      <c r="S13" s="49"/>
      <c r="T13" s="49"/>
    </row>
    <row r="14" spans="1:20" x14ac:dyDescent="0.15">
      <c r="B14" s="117" t="s">
        <v>21</v>
      </c>
      <c r="C14" s="117"/>
      <c r="D14" s="117" t="s">
        <v>20</v>
      </c>
      <c r="E14" s="117"/>
      <c r="F14" s="117" t="s">
        <v>19</v>
      </c>
      <c r="G14" s="117"/>
      <c r="H14" s="117" t="s">
        <v>18</v>
      </c>
      <c r="I14" s="117"/>
      <c r="J14" s="117" t="s">
        <v>17</v>
      </c>
      <c r="K14" s="117"/>
      <c r="L14" s="117" t="s">
        <v>16</v>
      </c>
      <c r="M14" s="117"/>
      <c r="N14" s="117" t="s">
        <v>15</v>
      </c>
      <c r="O14" s="117"/>
      <c r="P14" s="117" t="s">
        <v>14</v>
      </c>
      <c r="Q14" s="117"/>
      <c r="R14" s="117" t="s">
        <v>0</v>
      </c>
      <c r="S14" s="49"/>
      <c r="T14" s="49"/>
    </row>
    <row r="15" spans="1:20" x14ac:dyDescent="0.15"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49"/>
      <c r="T15" s="49"/>
    </row>
    <row r="16" spans="1:20" x14ac:dyDescent="0.15">
      <c r="B16" s="104" t="s">
        <v>81</v>
      </c>
      <c r="C16" s="104"/>
      <c r="D16" s="150">
        <f>SUM(D17:E18)</f>
        <v>0</v>
      </c>
      <c r="E16" s="151"/>
      <c r="F16" s="150">
        <f>SUM(F17:G18)</f>
        <v>0</v>
      </c>
      <c r="G16" s="151"/>
      <c r="H16" s="150">
        <f>SUM(H17:I18)</f>
        <v>0</v>
      </c>
      <c r="I16" s="151"/>
      <c r="J16" s="150">
        <f>SUM(J17:K18)</f>
        <v>0</v>
      </c>
      <c r="K16" s="151"/>
      <c r="L16" s="150">
        <f>SUM(L17:M18)</f>
        <v>0</v>
      </c>
      <c r="M16" s="151"/>
      <c r="N16" s="150">
        <f>SUM(N17:O18)</f>
        <v>0</v>
      </c>
      <c r="O16" s="151"/>
      <c r="P16" s="150">
        <f>SUM(P17:Q18)</f>
        <v>0</v>
      </c>
      <c r="Q16" s="151"/>
      <c r="R16" s="82">
        <f>SUM(D16:Q16)</f>
        <v>0</v>
      </c>
      <c r="S16" s="81"/>
      <c r="T16" s="49"/>
    </row>
    <row r="17" spans="2:20" x14ac:dyDescent="0.15">
      <c r="B17" s="149" t="s">
        <v>82</v>
      </c>
      <c r="C17" s="149"/>
      <c r="D17" s="150" t="s">
        <v>1</v>
      </c>
      <c r="E17" s="151"/>
      <c r="F17" s="150" t="s">
        <v>1</v>
      </c>
      <c r="G17" s="151"/>
      <c r="H17" s="150" t="s">
        <v>1</v>
      </c>
      <c r="I17" s="151"/>
      <c r="J17" s="150" t="s">
        <v>1</v>
      </c>
      <c r="K17" s="151"/>
      <c r="L17" s="150" t="s">
        <v>1</v>
      </c>
      <c r="M17" s="151"/>
      <c r="N17" s="150" t="s">
        <v>1</v>
      </c>
      <c r="O17" s="151"/>
      <c r="P17" s="150" t="s">
        <v>1</v>
      </c>
      <c r="Q17" s="151"/>
      <c r="R17" s="82" t="str">
        <f t="shared" ref="R17:R18" si="1">IF(AND(D17="-",F17="-",H17="-",J17="-",L17="-",N17="-",P17="-"),"-",SUM(D17:Q17))</f>
        <v>-</v>
      </c>
      <c r="S17" s="81"/>
      <c r="T17" s="49"/>
    </row>
    <row r="18" spans="2:20" x14ac:dyDescent="0.15">
      <c r="B18" s="148" t="s">
        <v>65</v>
      </c>
      <c r="C18" s="148"/>
      <c r="D18" s="150" t="s">
        <v>1</v>
      </c>
      <c r="E18" s="151"/>
      <c r="F18" s="150" t="s">
        <v>1</v>
      </c>
      <c r="G18" s="151"/>
      <c r="H18" s="150" t="s">
        <v>1</v>
      </c>
      <c r="I18" s="151"/>
      <c r="J18" s="150" t="s">
        <v>1</v>
      </c>
      <c r="K18" s="151"/>
      <c r="L18" s="150" t="s">
        <v>1</v>
      </c>
      <c r="M18" s="151"/>
      <c r="N18" s="150" t="s">
        <v>1</v>
      </c>
      <c r="O18" s="151"/>
      <c r="P18" s="150" t="s">
        <v>1</v>
      </c>
      <c r="Q18" s="151"/>
      <c r="R18" s="82" t="str">
        <f t="shared" si="1"/>
        <v>-</v>
      </c>
      <c r="S18" s="81"/>
      <c r="T18" s="49"/>
    </row>
  </sheetData>
  <mergeCells count="72">
    <mergeCell ref="N18:O18"/>
    <mergeCell ref="P18:Q18"/>
    <mergeCell ref="B18:C18"/>
    <mergeCell ref="D18:E18"/>
    <mergeCell ref="F18:G18"/>
    <mergeCell ref="H18:I18"/>
    <mergeCell ref="J18:K18"/>
    <mergeCell ref="L18:M18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N14:O15"/>
    <mergeCell ref="P14:Q15"/>
    <mergeCell ref="R14:R15"/>
    <mergeCell ref="B16:C16"/>
    <mergeCell ref="D16:E16"/>
    <mergeCell ref="F16:G16"/>
    <mergeCell ref="H16:I16"/>
    <mergeCell ref="J16:K16"/>
    <mergeCell ref="L16:M16"/>
    <mergeCell ref="N16:O16"/>
    <mergeCell ref="B14:C15"/>
    <mergeCell ref="D14:E15"/>
    <mergeCell ref="F14:G15"/>
    <mergeCell ref="H14:I15"/>
    <mergeCell ref="J14:K15"/>
    <mergeCell ref="L14:M15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G7:L7"/>
    <mergeCell ref="B8:C8"/>
    <mergeCell ref="D8:E8"/>
    <mergeCell ref="F8:G8"/>
    <mergeCell ref="H8:I8"/>
    <mergeCell ref="J8:K8"/>
    <mergeCell ref="L8:M8"/>
    <mergeCell ref="B6:R6"/>
    <mergeCell ref="A1:E1"/>
    <mergeCell ref="A2:S2"/>
    <mergeCell ref="A3:G3"/>
    <mergeCell ref="F4:M4"/>
    <mergeCell ref="A5:R5"/>
  </mergeCells>
  <phoneticPr fontId="19"/>
  <printOptions horizontalCentered="1"/>
  <pageMargins left="0" right="0" top="0" bottom="0" header="0.31496062992125984" footer="0.31496062992125984"/>
  <pageSetup paperSize="9" scale="8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1"/>
  <sheetViews>
    <sheetView workbookViewId="0"/>
  </sheetViews>
  <sheetFormatPr defaultColWidth="9" defaultRowHeight="18.75" customHeight="1" x14ac:dyDescent="0.15"/>
  <cols>
    <col min="1" max="1" width="12.75" style="5" customWidth="1"/>
    <col min="2" max="2" width="15.625" style="5" customWidth="1"/>
    <col min="3" max="3" width="6.875" style="5" customWidth="1"/>
    <col min="4" max="4" width="12.75" style="5" customWidth="1"/>
    <col min="5" max="5" width="21.5" style="8" customWidth="1"/>
    <col min="6" max="6" width="27.375" style="8" customWidth="1"/>
    <col min="7" max="11" width="12.75" style="5" customWidth="1"/>
    <col min="12" max="16384" width="9" style="10"/>
  </cols>
  <sheetData>
    <row r="1" spans="1:11" ht="18.75" customHeight="1" x14ac:dyDescent="0.15">
      <c r="A1" s="1" t="s">
        <v>37</v>
      </c>
      <c r="B1" s="1" t="s">
        <v>38</v>
      </c>
      <c r="C1" s="1" t="s">
        <v>46</v>
      </c>
      <c r="D1" s="1" t="s">
        <v>45</v>
      </c>
      <c r="E1" s="2" t="s">
        <v>87</v>
      </c>
      <c r="F1" s="2" t="s">
        <v>72</v>
      </c>
      <c r="G1" s="1" t="s">
        <v>90</v>
      </c>
      <c r="H1" s="1" t="s">
        <v>43</v>
      </c>
      <c r="I1" s="1" t="s">
        <v>89</v>
      </c>
      <c r="J1" s="1" t="s">
        <v>109</v>
      </c>
      <c r="K1" s="1" t="s">
        <v>110</v>
      </c>
    </row>
  </sheetData>
  <phoneticPr fontId="19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2"/>
  <sheetViews>
    <sheetView workbookViewId="0"/>
  </sheetViews>
  <sheetFormatPr defaultColWidth="9" defaultRowHeight="18.75" customHeight="1" x14ac:dyDescent="0.15"/>
  <cols>
    <col min="1" max="1" width="12.75" style="5" customWidth="1"/>
    <col min="2" max="2" width="15.625" style="5" customWidth="1"/>
    <col min="3" max="3" width="6.875" style="5" customWidth="1"/>
    <col min="4" max="4" width="12.75" style="5" customWidth="1"/>
    <col min="5" max="5" width="15.625" style="8" customWidth="1"/>
    <col min="6" max="6" width="21.5" style="8" customWidth="1"/>
    <col min="7" max="7" width="27.375" style="8" customWidth="1"/>
    <col min="8" max="8" width="15.625" style="9" customWidth="1"/>
    <col min="9" max="13" width="12.75" style="5" customWidth="1"/>
    <col min="14" max="16384" width="9" style="10"/>
  </cols>
  <sheetData>
    <row r="1" spans="1:13" s="20" customFormat="1" ht="18.75" customHeight="1" x14ac:dyDescent="0.15">
      <c r="A1" s="1" t="s">
        <v>37</v>
      </c>
      <c r="B1" s="1" t="s">
        <v>38</v>
      </c>
      <c r="C1" s="1" t="s">
        <v>46</v>
      </c>
      <c r="D1" s="1" t="s">
        <v>45</v>
      </c>
      <c r="E1" s="2" t="s">
        <v>74</v>
      </c>
      <c r="F1" s="2" t="s">
        <v>87</v>
      </c>
      <c r="G1" s="2" t="s">
        <v>72</v>
      </c>
      <c r="H1" s="2" t="s">
        <v>88</v>
      </c>
      <c r="I1" s="1" t="s">
        <v>90</v>
      </c>
      <c r="J1" s="1" t="s">
        <v>91</v>
      </c>
      <c r="K1" s="1" t="s">
        <v>42</v>
      </c>
      <c r="L1" s="1" t="s">
        <v>89</v>
      </c>
      <c r="M1" s="1" t="s">
        <v>109</v>
      </c>
    </row>
    <row r="2" spans="1:13" ht="18.75" customHeight="1" x14ac:dyDescent="0.15">
      <c r="H2" s="24"/>
    </row>
  </sheetData>
  <phoneticPr fontId="19"/>
  <conditionalFormatting sqref="H2:H1048576">
    <cfRule type="cellIs" dxfId="20" priority="1" operator="between">
      <formula>9856</formula>
      <formula>9862</formula>
    </cfRule>
    <cfRule type="cellIs" dxfId="19" priority="2" operator="between">
      <formula>32516</formula>
      <formula>32873</formula>
    </cfRule>
    <cfRule type="cellIs" dxfId="18" priority="3" operator="between">
      <formula>43586</formula>
      <formula>43830</formula>
    </cfRule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1"/>
  <sheetViews>
    <sheetView workbookViewId="0"/>
  </sheetViews>
  <sheetFormatPr defaultColWidth="9" defaultRowHeight="18.75" customHeight="1" x14ac:dyDescent="0.15"/>
  <cols>
    <col min="1" max="1" width="12.75" style="5" customWidth="1"/>
    <col min="2" max="2" width="15.625" style="5" customWidth="1"/>
    <col min="3" max="3" width="12.75" style="5" customWidth="1"/>
    <col min="4" max="4" width="15.625" style="5" customWidth="1"/>
    <col min="5" max="6" width="12.75" style="5" customWidth="1"/>
    <col min="7" max="7" width="21.5" style="8" customWidth="1"/>
    <col min="8" max="8" width="27.375" style="8" customWidth="1"/>
    <col min="9" max="9" width="12.75" style="8" customWidth="1"/>
    <col min="10" max="11" width="12.75" style="5" customWidth="1"/>
    <col min="12" max="16384" width="9" style="10"/>
  </cols>
  <sheetData>
    <row r="1" spans="1:11" ht="18.75" customHeight="1" x14ac:dyDescent="0.15">
      <c r="A1" s="1" t="s">
        <v>37</v>
      </c>
      <c r="B1" s="1" t="s">
        <v>38</v>
      </c>
      <c r="C1" s="1" t="s">
        <v>54</v>
      </c>
      <c r="D1" s="1" t="s">
        <v>108</v>
      </c>
      <c r="E1" s="1" t="s">
        <v>45</v>
      </c>
      <c r="F1" s="1" t="s">
        <v>55</v>
      </c>
      <c r="G1" s="2" t="s">
        <v>87</v>
      </c>
      <c r="H1" s="2" t="s">
        <v>72</v>
      </c>
      <c r="I1" s="2" t="s">
        <v>90</v>
      </c>
      <c r="J1" s="1" t="s">
        <v>43</v>
      </c>
      <c r="K1" s="1" t="s">
        <v>109</v>
      </c>
    </row>
  </sheetData>
  <phoneticPr fontId="19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1"/>
  <sheetViews>
    <sheetView workbookViewId="0"/>
  </sheetViews>
  <sheetFormatPr defaultColWidth="9" defaultRowHeight="18.75" customHeight="1" x14ac:dyDescent="0.15"/>
  <cols>
    <col min="1" max="1" width="12.75" style="5" customWidth="1"/>
    <col min="2" max="2" width="15.625" style="5" customWidth="1"/>
    <col min="3" max="3" width="12.75" style="5" customWidth="1"/>
    <col min="4" max="4" width="15.625" style="5" customWidth="1"/>
    <col min="5" max="6" width="12.75" style="5" customWidth="1"/>
    <col min="7" max="7" width="12.75" style="39" customWidth="1"/>
    <col min="8" max="8" width="15.625" style="8" customWidth="1"/>
    <col min="9" max="9" width="21.5" style="8" customWidth="1"/>
    <col min="10" max="10" width="27.375" style="8" customWidth="1"/>
    <col min="11" max="14" width="12.75" style="5" customWidth="1"/>
    <col min="15" max="16384" width="9" style="10"/>
  </cols>
  <sheetData>
    <row r="1" spans="1:14" s="20" customFormat="1" ht="18.75" customHeight="1" x14ac:dyDescent="0.15">
      <c r="A1" s="1" t="s">
        <v>37</v>
      </c>
      <c r="B1" s="1" t="s">
        <v>38</v>
      </c>
      <c r="C1" s="1" t="s">
        <v>54</v>
      </c>
      <c r="D1" s="1" t="s">
        <v>108</v>
      </c>
      <c r="E1" s="1" t="s">
        <v>45</v>
      </c>
      <c r="F1" s="1" t="s">
        <v>55</v>
      </c>
      <c r="G1" s="40" t="s">
        <v>92</v>
      </c>
      <c r="H1" s="2" t="s">
        <v>74</v>
      </c>
      <c r="I1" s="2" t="s">
        <v>87</v>
      </c>
      <c r="J1" s="2" t="s">
        <v>72</v>
      </c>
      <c r="K1" s="1" t="s">
        <v>90</v>
      </c>
      <c r="L1" s="1" t="s">
        <v>91</v>
      </c>
      <c r="M1" s="1" t="s">
        <v>42</v>
      </c>
      <c r="N1" s="1" t="s">
        <v>109</v>
      </c>
    </row>
  </sheetData>
  <phoneticPr fontId="19"/>
  <pageMargins left="0.7" right="0.7" top="0.75" bottom="0.75" header="0.3" footer="0.3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1"/>
  <sheetViews>
    <sheetView workbookViewId="0"/>
  </sheetViews>
  <sheetFormatPr defaultColWidth="9" defaultRowHeight="18.75" customHeight="1" x14ac:dyDescent="0.15"/>
  <cols>
    <col min="1" max="1" width="12.75" style="5" customWidth="1"/>
    <col min="2" max="2" width="15.625" style="5" customWidth="1"/>
    <col min="3" max="3" width="6.875" style="5" customWidth="1"/>
    <col min="4" max="4" width="12.75" style="5" customWidth="1"/>
    <col min="5" max="5" width="21.5" style="8" customWidth="1"/>
    <col min="6" max="6" width="27.375" style="8" customWidth="1"/>
    <col min="7" max="11" width="12.75" style="5" customWidth="1"/>
    <col min="12" max="16384" width="9" style="10"/>
  </cols>
  <sheetData>
    <row r="1" spans="1:11" s="20" customFormat="1" ht="18.75" customHeight="1" x14ac:dyDescent="0.15">
      <c r="A1" s="1" t="s">
        <v>37</v>
      </c>
      <c r="B1" s="1" t="s">
        <v>38</v>
      </c>
      <c r="C1" s="1" t="s">
        <v>46</v>
      </c>
      <c r="D1" s="1" t="s">
        <v>45</v>
      </c>
      <c r="E1" s="2" t="s">
        <v>87</v>
      </c>
      <c r="F1" s="2" t="s">
        <v>72</v>
      </c>
      <c r="G1" s="1" t="s">
        <v>90</v>
      </c>
      <c r="H1" s="1" t="s">
        <v>43</v>
      </c>
      <c r="I1" s="1" t="s">
        <v>89</v>
      </c>
      <c r="J1" s="1" t="s">
        <v>109</v>
      </c>
      <c r="K1" s="1" t="s">
        <v>110</v>
      </c>
    </row>
  </sheetData>
  <phoneticPr fontId="19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"/>
  <sheetViews>
    <sheetView workbookViewId="0"/>
  </sheetViews>
  <sheetFormatPr defaultColWidth="9" defaultRowHeight="18.75" customHeight="1" x14ac:dyDescent="0.15"/>
  <cols>
    <col min="1" max="1" width="12.75" style="5" customWidth="1"/>
    <col min="2" max="2" width="15.625" style="5" customWidth="1"/>
    <col min="3" max="3" width="6.875" style="5" customWidth="1"/>
    <col min="4" max="4" width="12.75" style="5" customWidth="1"/>
    <col min="5" max="5" width="15.625" style="8" customWidth="1"/>
    <col min="6" max="6" width="21.5" style="8" customWidth="1"/>
    <col min="7" max="7" width="27.375" style="8" customWidth="1"/>
    <col min="8" max="8" width="15.625" style="9" customWidth="1"/>
    <col min="9" max="13" width="12.75" style="5" customWidth="1"/>
    <col min="14" max="16384" width="9" style="10"/>
  </cols>
  <sheetData>
    <row r="1" spans="1:13" s="20" customFormat="1" ht="18.75" customHeight="1" x14ac:dyDescent="0.15">
      <c r="A1" s="1" t="s">
        <v>37</v>
      </c>
      <c r="B1" s="1" t="s">
        <v>38</v>
      </c>
      <c r="C1" s="1" t="s">
        <v>46</v>
      </c>
      <c r="D1" s="1" t="s">
        <v>45</v>
      </c>
      <c r="E1" s="2" t="s">
        <v>74</v>
      </c>
      <c r="F1" s="2" t="s">
        <v>87</v>
      </c>
      <c r="G1" s="2" t="s">
        <v>72</v>
      </c>
      <c r="H1" s="2" t="s">
        <v>88</v>
      </c>
      <c r="I1" s="1" t="s">
        <v>90</v>
      </c>
      <c r="J1" s="1" t="s">
        <v>91</v>
      </c>
      <c r="K1" s="1" t="s">
        <v>42</v>
      </c>
      <c r="L1" s="1" t="s">
        <v>89</v>
      </c>
      <c r="M1" s="1" t="s">
        <v>109</v>
      </c>
    </row>
    <row r="2" spans="1:13" ht="18.75" customHeight="1" x14ac:dyDescent="0.15">
      <c r="H2" s="24"/>
    </row>
  </sheetData>
  <phoneticPr fontId="19"/>
  <conditionalFormatting sqref="H2:H1048576">
    <cfRule type="cellIs" dxfId="17" priority="1" operator="between">
      <formula>9856</formula>
      <formula>9862</formula>
    </cfRule>
    <cfRule type="cellIs" dxfId="16" priority="2" operator="between">
      <formula>32516</formula>
      <formula>32873</formula>
    </cfRule>
    <cfRule type="cellIs" dxfId="15" priority="3" operator="between">
      <formula>43586</formula>
      <formula>43830</formula>
    </cfRule>
  </conditionalFormatting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1"/>
  <sheetViews>
    <sheetView workbookViewId="0"/>
  </sheetViews>
  <sheetFormatPr defaultColWidth="9" defaultRowHeight="18.75" customHeight="1" x14ac:dyDescent="0.15"/>
  <cols>
    <col min="1" max="1" width="12.75" style="5" customWidth="1"/>
    <col min="2" max="2" width="15.625" style="5" customWidth="1"/>
    <col min="3" max="3" width="12.75" style="5" customWidth="1"/>
    <col min="4" max="4" width="15.625" style="5" customWidth="1"/>
    <col min="5" max="6" width="12.75" style="5" customWidth="1"/>
    <col min="7" max="7" width="21.5" style="8" customWidth="1"/>
    <col min="8" max="8" width="27.375" style="8" customWidth="1"/>
    <col min="9" max="9" width="12.75" style="8" customWidth="1"/>
    <col min="10" max="11" width="12.75" style="5" customWidth="1"/>
    <col min="12" max="16384" width="9" style="10"/>
  </cols>
  <sheetData>
    <row r="1" spans="1:11" ht="18.75" customHeight="1" x14ac:dyDescent="0.15">
      <c r="A1" s="1" t="s">
        <v>37</v>
      </c>
      <c r="B1" s="1" t="s">
        <v>38</v>
      </c>
      <c r="C1" s="1" t="s">
        <v>54</v>
      </c>
      <c r="D1" s="1" t="s">
        <v>108</v>
      </c>
      <c r="E1" s="1" t="s">
        <v>45</v>
      </c>
      <c r="F1" s="1" t="s">
        <v>55</v>
      </c>
      <c r="G1" s="2" t="s">
        <v>87</v>
      </c>
      <c r="H1" s="2" t="s">
        <v>72</v>
      </c>
      <c r="I1" s="2" t="s">
        <v>90</v>
      </c>
      <c r="J1" s="1" t="s">
        <v>43</v>
      </c>
      <c r="K1" s="1" t="s">
        <v>109</v>
      </c>
    </row>
  </sheetData>
  <phoneticPr fontId="19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1"/>
  <sheetViews>
    <sheetView workbookViewId="0"/>
  </sheetViews>
  <sheetFormatPr defaultColWidth="9" defaultRowHeight="18.75" customHeight="1" x14ac:dyDescent="0.15"/>
  <cols>
    <col min="1" max="1" width="12.75" style="5" customWidth="1"/>
    <col min="2" max="2" width="15.625" style="5" customWidth="1"/>
    <col min="3" max="3" width="12.75" style="5" customWidth="1"/>
    <col min="4" max="4" width="15.625" style="5" customWidth="1"/>
    <col min="5" max="6" width="12.75" style="5" customWidth="1"/>
    <col min="7" max="7" width="12.75" style="39" customWidth="1"/>
    <col min="8" max="8" width="15.625" style="8" customWidth="1"/>
    <col min="9" max="9" width="21.5" style="8" customWidth="1"/>
    <col min="10" max="10" width="27.375" style="8" customWidth="1"/>
    <col min="11" max="14" width="12.75" style="5" customWidth="1"/>
    <col min="15" max="16384" width="9" style="10"/>
  </cols>
  <sheetData>
    <row r="1" spans="1:14" s="20" customFormat="1" ht="18.75" customHeight="1" x14ac:dyDescent="0.15">
      <c r="A1" s="1" t="s">
        <v>37</v>
      </c>
      <c r="B1" s="1" t="s">
        <v>38</v>
      </c>
      <c r="C1" s="1" t="s">
        <v>54</v>
      </c>
      <c r="D1" s="1" t="s">
        <v>108</v>
      </c>
      <c r="E1" s="1" t="s">
        <v>45</v>
      </c>
      <c r="F1" s="1" t="s">
        <v>55</v>
      </c>
      <c r="G1" s="40" t="s">
        <v>92</v>
      </c>
      <c r="H1" s="2" t="s">
        <v>74</v>
      </c>
      <c r="I1" s="2" t="s">
        <v>87</v>
      </c>
      <c r="J1" s="2" t="s">
        <v>72</v>
      </c>
      <c r="K1" s="1" t="s">
        <v>90</v>
      </c>
      <c r="L1" s="1" t="s">
        <v>91</v>
      </c>
      <c r="M1" s="1" t="s">
        <v>42</v>
      </c>
      <c r="N1" s="1" t="s">
        <v>109</v>
      </c>
    </row>
  </sheetData>
  <phoneticPr fontId="19"/>
  <pageMargins left="0.7" right="0.7" top="0.75" bottom="0.75" header="0.3" footer="0.3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1"/>
  <sheetViews>
    <sheetView workbookViewId="0"/>
  </sheetViews>
  <sheetFormatPr defaultColWidth="9" defaultRowHeight="18.75" customHeight="1" x14ac:dyDescent="0.15"/>
  <cols>
    <col min="1" max="1" width="12.75" style="5" customWidth="1"/>
    <col min="2" max="2" width="15.625" style="5" customWidth="1"/>
    <col min="3" max="3" width="6.875" style="5" customWidth="1"/>
    <col min="4" max="4" width="12.75" style="5" customWidth="1"/>
    <col min="5" max="5" width="21.5" style="8" customWidth="1"/>
    <col min="6" max="6" width="27.375" style="8" customWidth="1"/>
    <col min="7" max="11" width="12.75" style="5" customWidth="1"/>
    <col min="12" max="16384" width="9" style="10"/>
  </cols>
  <sheetData>
    <row r="1" spans="1:11" s="20" customFormat="1" ht="18.75" customHeight="1" x14ac:dyDescent="0.15">
      <c r="A1" s="1" t="s">
        <v>37</v>
      </c>
      <c r="B1" s="1" t="s">
        <v>38</v>
      </c>
      <c r="C1" s="1" t="s">
        <v>46</v>
      </c>
      <c r="D1" s="1" t="s">
        <v>45</v>
      </c>
      <c r="E1" s="2" t="s">
        <v>87</v>
      </c>
      <c r="F1" s="2" t="s">
        <v>72</v>
      </c>
      <c r="G1" s="1" t="s">
        <v>90</v>
      </c>
      <c r="H1" s="1" t="s">
        <v>43</v>
      </c>
      <c r="I1" s="1" t="s">
        <v>89</v>
      </c>
      <c r="J1" s="1" t="s">
        <v>109</v>
      </c>
      <c r="K1" s="1" t="s">
        <v>110</v>
      </c>
    </row>
  </sheetData>
  <phoneticPr fontId="19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2"/>
  <sheetViews>
    <sheetView workbookViewId="0"/>
  </sheetViews>
  <sheetFormatPr defaultColWidth="9" defaultRowHeight="18.75" customHeight="1" x14ac:dyDescent="0.15"/>
  <cols>
    <col min="1" max="1" width="12.75" style="5" customWidth="1"/>
    <col min="2" max="2" width="15.625" style="5" customWidth="1"/>
    <col min="3" max="3" width="6.875" style="5" customWidth="1"/>
    <col min="4" max="4" width="12.75" style="5" customWidth="1"/>
    <col min="5" max="5" width="15.625" style="8" customWidth="1"/>
    <col min="6" max="6" width="21.5" style="8" customWidth="1"/>
    <col min="7" max="7" width="27.375" style="8" customWidth="1"/>
    <col min="8" max="8" width="15.625" style="9" customWidth="1"/>
    <col min="9" max="13" width="12.75" style="5" customWidth="1"/>
    <col min="14" max="16384" width="9" style="10"/>
  </cols>
  <sheetData>
    <row r="1" spans="1:13" s="20" customFormat="1" ht="18.75" customHeight="1" x14ac:dyDescent="0.15">
      <c r="A1" s="1" t="s">
        <v>37</v>
      </c>
      <c r="B1" s="1" t="s">
        <v>38</v>
      </c>
      <c r="C1" s="1" t="s">
        <v>46</v>
      </c>
      <c r="D1" s="1" t="s">
        <v>45</v>
      </c>
      <c r="E1" s="2" t="s">
        <v>74</v>
      </c>
      <c r="F1" s="2" t="s">
        <v>87</v>
      </c>
      <c r="G1" s="2" t="s">
        <v>72</v>
      </c>
      <c r="H1" s="2" t="s">
        <v>88</v>
      </c>
      <c r="I1" s="1" t="s">
        <v>90</v>
      </c>
      <c r="J1" s="1" t="s">
        <v>91</v>
      </c>
      <c r="K1" s="1" t="s">
        <v>42</v>
      </c>
      <c r="L1" s="1" t="s">
        <v>89</v>
      </c>
      <c r="M1" s="1" t="s">
        <v>109</v>
      </c>
    </row>
    <row r="2" spans="1:13" ht="18.75" customHeight="1" x14ac:dyDescent="0.15">
      <c r="H2" s="24"/>
    </row>
  </sheetData>
  <phoneticPr fontId="19"/>
  <conditionalFormatting sqref="H2:H1048576">
    <cfRule type="cellIs" dxfId="14" priority="1" operator="between">
      <formula>9856</formula>
      <formula>9862</formula>
    </cfRule>
    <cfRule type="cellIs" dxfId="13" priority="2" operator="between">
      <formula>32516</formula>
      <formula>32873</formula>
    </cfRule>
    <cfRule type="cellIs" dxfId="12" priority="3" operator="between">
      <formula>43586</formula>
      <formula>43830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workbookViewId="0"/>
  </sheetViews>
  <sheetFormatPr defaultRowHeight="13.5" x14ac:dyDescent="0.15"/>
  <cols>
    <col min="1" max="1" width="10.375" bestFit="1" customWidth="1"/>
    <col min="2" max="2" width="9.625" bestFit="1" customWidth="1"/>
    <col min="3" max="3" width="22.75" bestFit="1" customWidth="1"/>
    <col min="4" max="4" width="20.625" bestFit="1" customWidth="1"/>
    <col min="7" max="7" width="9.125" hidden="1" customWidth="1"/>
    <col min="8" max="8" width="22.75" hidden="1" customWidth="1"/>
    <col min="9" max="9" width="20.625" hidden="1" customWidth="1"/>
    <col min="10" max="10" width="0" hidden="1" customWidth="1"/>
  </cols>
  <sheetData>
    <row r="1" spans="1:10" x14ac:dyDescent="0.15">
      <c r="A1" t="s">
        <v>86</v>
      </c>
      <c r="G1" t="s">
        <v>85</v>
      </c>
    </row>
    <row r="2" spans="1:10" x14ac:dyDescent="0.15">
      <c r="A2" s="152" t="s">
        <v>57</v>
      </c>
      <c r="B2" s="152"/>
      <c r="C2" s="44" t="s">
        <v>625</v>
      </c>
      <c r="D2" s="44" t="s">
        <v>626</v>
      </c>
      <c r="E2" s="31" t="s">
        <v>56</v>
      </c>
      <c r="G2" s="45" t="s">
        <v>57</v>
      </c>
      <c r="H2" s="43" t="s">
        <v>625</v>
      </c>
      <c r="I2" s="43" t="s">
        <v>626</v>
      </c>
      <c r="J2" s="45" t="s">
        <v>56</v>
      </c>
    </row>
    <row r="3" spans="1:10" ht="13.5" customHeight="1" x14ac:dyDescent="0.15">
      <c r="A3" s="104" t="s">
        <v>13</v>
      </c>
      <c r="B3" s="14" t="s">
        <v>58</v>
      </c>
      <c r="C3" s="42">
        <f>有形固定資産の明細!P10</f>
        <v>980677750</v>
      </c>
      <c r="D3" s="42">
        <f>有形固定資産の明細!R33</f>
        <v>980677750</v>
      </c>
      <c r="E3" s="56" t="str">
        <f t="shared" ref="E3:E17" si="0">IF(C3=D3, "○", "×")</f>
        <v>○</v>
      </c>
      <c r="G3" s="14" t="s">
        <v>82</v>
      </c>
      <c r="H3" s="46" t="str">
        <f>無形固定資産の明細!P10</f>
        <v>-</v>
      </c>
      <c r="I3" s="46" t="str">
        <f>無形固定資産の明細!R17</f>
        <v>-</v>
      </c>
      <c r="J3" s="60" t="str">
        <f t="shared" ref="J3:J4" si="1">IF(H3=I3, "○", "×")</f>
        <v>○</v>
      </c>
    </row>
    <row r="4" spans="1:10" x14ac:dyDescent="0.15">
      <c r="A4" s="104"/>
      <c r="B4" s="17" t="s">
        <v>60</v>
      </c>
      <c r="C4" s="42" t="str">
        <f>有形固定資産の明細!P11</f>
        <v>-</v>
      </c>
      <c r="D4" s="42" t="str">
        <f>有形固定資産の明細!R34</f>
        <v>-</v>
      </c>
      <c r="E4" s="56" t="str">
        <f t="shared" si="0"/>
        <v>○</v>
      </c>
      <c r="G4" s="17" t="s">
        <v>65</v>
      </c>
      <c r="H4" s="46" t="str">
        <f>無形固定資産の明細!P11</f>
        <v>-</v>
      </c>
      <c r="I4" s="46" t="str">
        <f>無形固定資産の明細!R18</f>
        <v>-</v>
      </c>
      <c r="J4" s="60" t="str">
        <f t="shared" si="1"/>
        <v>○</v>
      </c>
    </row>
    <row r="5" spans="1:10" x14ac:dyDescent="0.15">
      <c r="A5" s="104"/>
      <c r="B5" s="17" t="s">
        <v>59</v>
      </c>
      <c r="C5" s="42">
        <f>有形固定資産の明細!P12</f>
        <v>16484191248</v>
      </c>
      <c r="D5" s="42">
        <f>有形固定資産の明細!R35</f>
        <v>16484191248</v>
      </c>
      <c r="E5" s="56" t="str">
        <f t="shared" si="0"/>
        <v>○</v>
      </c>
      <c r="G5" s="68"/>
      <c r="H5" s="64"/>
      <c r="I5" s="64"/>
      <c r="J5" s="68"/>
    </row>
    <row r="6" spans="1:10" x14ac:dyDescent="0.15">
      <c r="A6" s="104"/>
      <c r="B6" s="14" t="s">
        <v>61</v>
      </c>
      <c r="C6" s="42">
        <f>有形固定資産の明細!P13</f>
        <v>165351723</v>
      </c>
      <c r="D6" s="42">
        <f>有形固定資産の明細!R36</f>
        <v>165351723</v>
      </c>
      <c r="E6" s="56" t="str">
        <f t="shared" si="0"/>
        <v>○</v>
      </c>
      <c r="G6" s="45" t="s">
        <v>57</v>
      </c>
      <c r="H6" s="43" t="s">
        <v>627</v>
      </c>
      <c r="I6" s="43" t="s">
        <v>628</v>
      </c>
      <c r="J6" s="45" t="s">
        <v>56</v>
      </c>
    </row>
    <row r="7" spans="1:10" x14ac:dyDescent="0.15">
      <c r="A7" s="104"/>
      <c r="B7" s="21" t="s">
        <v>62</v>
      </c>
      <c r="C7" s="42" t="str">
        <f>有形固定資産の明細!P14</f>
        <v>-</v>
      </c>
      <c r="D7" s="42" t="str">
        <f>有形固定資産の明細!R37</f>
        <v>-</v>
      </c>
      <c r="E7" s="56" t="str">
        <f t="shared" si="0"/>
        <v>○</v>
      </c>
      <c r="G7" s="14" t="s">
        <v>82</v>
      </c>
      <c r="H7" s="46" t="str">
        <f>無形固定資産の明細!F10</f>
        <v>-</v>
      </c>
      <c r="I7" s="46" t="str">
        <f>IF(SUM(SUM(ソフトウェア_増内訳!E:E),SUM(ソフトウェア工事_増内訳!G:G))=0,"-",SUM(SUM(ソフトウェア_増内訳!E:E),SUM(ソフトウェア工事_増内訳!G:G)))</f>
        <v>-</v>
      </c>
      <c r="J7" s="60" t="str">
        <f t="shared" ref="J7:J8" si="2">IF(H7=I7, "○", "×")</f>
        <v>○</v>
      </c>
    </row>
    <row r="8" spans="1:10" x14ac:dyDescent="0.15">
      <c r="A8" s="104"/>
      <c r="B8" s="37" t="s">
        <v>63</v>
      </c>
      <c r="C8" s="42" t="str">
        <f>有形固定資産の明細!P15</f>
        <v>-</v>
      </c>
      <c r="D8" s="42" t="str">
        <f>有形固定資産の明細!R38</f>
        <v>-</v>
      </c>
      <c r="E8" s="56" t="str">
        <f t="shared" si="0"/>
        <v>○</v>
      </c>
      <c r="G8" s="17" t="s">
        <v>65</v>
      </c>
      <c r="H8" s="46" t="str">
        <f>無形固定資産の明細!F11</f>
        <v>-</v>
      </c>
      <c r="I8" s="46" t="str">
        <f>IF(SUM(SUM(その他_増内訳!E:E),SUM(その他工事_増内訳!G:G))=0,"-",SUM(SUM(その他_増内訳!E:E),SUM(その他工事_増内訳!G:G)))</f>
        <v>-</v>
      </c>
      <c r="J8" s="60" t="str">
        <f t="shared" si="2"/>
        <v>○</v>
      </c>
    </row>
    <row r="9" spans="1:10" x14ac:dyDescent="0.15">
      <c r="A9" s="104"/>
      <c r="B9" s="21" t="s">
        <v>64</v>
      </c>
      <c r="C9" s="42" t="str">
        <f>有形固定資産の明細!P16</f>
        <v>-</v>
      </c>
      <c r="D9" s="42" t="str">
        <f>有形固定資産の明細!R39</f>
        <v>-</v>
      </c>
      <c r="E9" s="56" t="str">
        <f t="shared" si="0"/>
        <v>○</v>
      </c>
      <c r="G9" s="55"/>
      <c r="H9" s="55"/>
      <c r="I9" s="55"/>
      <c r="J9" s="55"/>
    </row>
    <row r="10" spans="1:10" x14ac:dyDescent="0.15">
      <c r="A10" s="104"/>
      <c r="B10" s="17" t="s">
        <v>65</v>
      </c>
      <c r="C10" s="42" t="str">
        <f>有形固定資産の明細!P17</f>
        <v>-</v>
      </c>
      <c r="D10" s="42" t="s">
        <v>1</v>
      </c>
      <c r="E10" s="56" t="str">
        <f t="shared" si="0"/>
        <v>○</v>
      </c>
      <c r="G10" s="45" t="s">
        <v>57</v>
      </c>
      <c r="H10" s="43" t="s">
        <v>629</v>
      </c>
      <c r="I10" s="43" t="s">
        <v>630</v>
      </c>
      <c r="J10" s="45" t="s">
        <v>56</v>
      </c>
    </row>
    <row r="11" spans="1:10" x14ac:dyDescent="0.15">
      <c r="A11" s="104"/>
      <c r="B11" s="17" t="s">
        <v>66</v>
      </c>
      <c r="C11" s="42">
        <f>有形固定資産の明細!P18</f>
        <v>4869922142</v>
      </c>
      <c r="D11" s="42">
        <f>有形固定資産の明細!R41</f>
        <v>4869922142</v>
      </c>
      <c r="E11" s="56" t="str">
        <f t="shared" si="0"/>
        <v>○</v>
      </c>
      <c r="G11" s="14" t="s">
        <v>82</v>
      </c>
      <c r="H11" s="46" t="str">
        <f>無形固定資産の明細!H10</f>
        <v>-</v>
      </c>
      <c r="I11" s="46" t="str">
        <f>IF(SUM(SUM(ソフトウェア_減内訳!E:E),SUM(ソフトウェア工事_減内訳!H:H))=0,"-",SUM(SUM(ソフトウェア_減内訳!E:E),SUM(ソフトウェア工事_減内訳!H:H)))</f>
        <v>-</v>
      </c>
      <c r="J11" s="60" t="str">
        <f t="shared" ref="J11:J12" si="3">IF(H11=I11, "○", "×")</f>
        <v>○</v>
      </c>
    </row>
    <row r="12" spans="1:10" x14ac:dyDescent="0.15">
      <c r="A12" s="126" t="s">
        <v>8</v>
      </c>
      <c r="B12" s="14" t="s">
        <v>58</v>
      </c>
      <c r="C12" s="42" t="str">
        <f>有形固定資産の明細!P20</f>
        <v>-</v>
      </c>
      <c r="D12" s="42" t="str">
        <f>有形固定資産の明細!R43</f>
        <v>-</v>
      </c>
      <c r="E12" s="56" t="str">
        <f t="shared" si="0"/>
        <v>○</v>
      </c>
      <c r="G12" s="17" t="s">
        <v>65</v>
      </c>
      <c r="H12" s="46" t="str">
        <f>無形固定資産の明細!H11</f>
        <v>-</v>
      </c>
      <c r="I12" s="46" t="str">
        <f>IF(SUM(SUM(その他_減内訳!E:E),SUM(その他工事_減内訳!H:H))=0,"-",SUM(SUM(その他_減内訳!E:E),SUM(その他工事_減内訳!H:H)))</f>
        <v>-</v>
      </c>
      <c r="J12" s="60" t="str">
        <f t="shared" si="3"/>
        <v>○</v>
      </c>
    </row>
    <row r="13" spans="1:10" x14ac:dyDescent="0.15">
      <c r="A13" s="126"/>
      <c r="B13" s="28" t="s">
        <v>59</v>
      </c>
      <c r="C13" s="42" t="str">
        <f>有形固定資産の明細!P21</f>
        <v>-</v>
      </c>
      <c r="D13" s="42" t="str">
        <f>有形固定資産の明細!R44</f>
        <v>-</v>
      </c>
      <c r="E13" s="56" t="str">
        <f t="shared" si="0"/>
        <v>○</v>
      </c>
    </row>
    <row r="14" spans="1:10" x14ac:dyDescent="0.15">
      <c r="A14" s="126"/>
      <c r="B14" s="23" t="s">
        <v>61</v>
      </c>
      <c r="C14" s="42" t="str">
        <f>有形固定資産の明細!P22</f>
        <v>-</v>
      </c>
      <c r="D14" s="42" t="str">
        <f>有形固定資産の明細!R45</f>
        <v>-</v>
      </c>
      <c r="E14" s="56" t="str">
        <f t="shared" si="0"/>
        <v>○</v>
      </c>
    </row>
    <row r="15" spans="1:10" x14ac:dyDescent="0.15">
      <c r="A15" s="126"/>
      <c r="B15" s="23" t="s">
        <v>65</v>
      </c>
      <c r="C15" s="42" t="str">
        <f>有形固定資産の明細!P23</f>
        <v>-</v>
      </c>
      <c r="D15" s="42" t="s">
        <v>1</v>
      </c>
      <c r="E15" s="56" t="str">
        <f t="shared" si="0"/>
        <v>○</v>
      </c>
    </row>
    <row r="16" spans="1:10" x14ac:dyDescent="0.15">
      <c r="A16" s="126"/>
      <c r="B16" s="28" t="s">
        <v>66</v>
      </c>
      <c r="C16" s="42" t="str">
        <f>有形固定資産の明細!P24</f>
        <v>-</v>
      </c>
      <c r="D16" s="42" t="str">
        <f>有形固定資産の明細!R47</f>
        <v>-</v>
      </c>
      <c r="E16" s="56" t="str">
        <f t="shared" si="0"/>
        <v>○</v>
      </c>
    </row>
    <row r="17" spans="1:5" x14ac:dyDescent="0.15">
      <c r="A17" s="125" t="s">
        <v>2</v>
      </c>
      <c r="B17" s="125"/>
      <c r="C17" s="42">
        <f>有形固定資産の明細!P25</f>
        <v>7</v>
      </c>
      <c r="D17" s="42">
        <f>有形固定資産の明細!R48</f>
        <v>7</v>
      </c>
      <c r="E17" s="56" t="str">
        <f t="shared" si="0"/>
        <v>○</v>
      </c>
    </row>
    <row r="18" spans="1:5" x14ac:dyDescent="0.15">
      <c r="A18" s="153"/>
      <c r="B18" s="153"/>
      <c r="C18" s="70"/>
      <c r="D18" s="70"/>
      <c r="E18" s="58"/>
    </row>
    <row r="19" spans="1:5" x14ac:dyDescent="0.15">
      <c r="A19" s="152" t="s">
        <v>57</v>
      </c>
      <c r="B19" s="152"/>
      <c r="C19" s="44" t="s">
        <v>627</v>
      </c>
      <c r="D19" s="44" t="s">
        <v>628</v>
      </c>
      <c r="E19" s="31" t="s">
        <v>56</v>
      </c>
    </row>
    <row r="20" spans="1:5" x14ac:dyDescent="0.15">
      <c r="A20" s="104" t="s">
        <v>13</v>
      </c>
      <c r="B20" s="14" t="s">
        <v>58</v>
      </c>
      <c r="C20" s="42">
        <f>有形固定資産の明細!F10</f>
        <v>54194939</v>
      </c>
      <c r="D20" s="42">
        <f>IF(SUMIF(土地_増内訳!L:L,"&lt;&gt;インフラ資産",土地_増内訳!H:H)=0,"-",SUMIF(土地_増内訳!L:L,"&lt;&gt;インフラ資産",土地_増内訳!H:H))</f>
        <v>54194939</v>
      </c>
      <c r="E20" s="56" t="str">
        <f t="shared" ref="E20:E34" si="4">IF(C20=D20, "○", "×")</f>
        <v>○</v>
      </c>
    </row>
    <row r="21" spans="1:5" x14ac:dyDescent="0.15">
      <c r="A21" s="104"/>
      <c r="B21" s="17" t="s">
        <v>60</v>
      </c>
      <c r="C21" s="42" t="str">
        <f>有形固定資産の明細!F11</f>
        <v>-</v>
      </c>
      <c r="D21" s="42" t="str">
        <f>IF(SUM(立木竹_増内訳!D:D)=0,"-",SUM(立木竹_増内訳!D:D))</f>
        <v>-</v>
      </c>
      <c r="E21" s="56" t="str">
        <f t="shared" si="4"/>
        <v>○</v>
      </c>
    </row>
    <row r="22" spans="1:5" x14ac:dyDescent="0.15">
      <c r="A22" s="104"/>
      <c r="B22" s="17" t="s">
        <v>59</v>
      </c>
      <c r="C22" s="42">
        <f>有形固定資産の明細!F12</f>
        <v>13824526025</v>
      </c>
      <c r="D22" s="42">
        <f>IF(SUM(SUMIF(建物_増内訳!K:K,"&lt;&gt;インフラ資産",建物_増内訳!F:F),SUMIF(建物工事_増内訳!M:M,"&lt;&gt;インフラ資産",建物工事_増内訳!I:I), SUMIF(建物附属設備_増内訳!M:M,"&lt;&gt;インフラ資産",建物附属設備_増内訳!I:I))=0,"-",SUM(SUMIF(建物_増内訳!K:K,"&lt;&gt;インフラ資産",建物_増内訳!F:F),SUMIF(建物工事_増内訳!M:M,"&lt;&gt;インフラ資産",建物工事_増内訳!I:I), SUMIF(建物附属設備_増内訳!M:M,"&lt;&gt;インフラ資産",建物附属設備_増内訳!I:I)))</f>
        <v>13824526025</v>
      </c>
      <c r="E22" s="56" t="str">
        <f t="shared" si="4"/>
        <v>○</v>
      </c>
    </row>
    <row r="23" spans="1:5" x14ac:dyDescent="0.15">
      <c r="A23" s="104"/>
      <c r="B23" s="14" t="s">
        <v>61</v>
      </c>
      <c r="C23" s="42">
        <f>有形固定資産の明細!F13</f>
        <v>165351722</v>
      </c>
      <c r="D23" s="42">
        <f>IF(SUM(SUMIF(工作物_増内訳!L:L,"&lt;&gt;インフラ資産",工作物_増内訳!F:F),SUMIF(工作物工事_増内訳!N:N,"&lt;&gt;インフラ資産",工作物工事_増内訳!I:I))=0,"-",SUM(SUMIF(工作物_増内訳!L:L,"&lt;&gt;インフラ資産",工作物_増内訳!F:F),SUMIF(工作物工事_増内訳!N:N,"&lt;&gt;インフラ資産",工作物工事_増内訳!I:I)))</f>
        <v>165351722</v>
      </c>
      <c r="E23" s="56" t="str">
        <f t="shared" si="4"/>
        <v>○</v>
      </c>
    </row>
    <row r="24" spans="1:5" x14ac:dyDescent="0.15">
      <c r="A24" s="104"/>
      <c r="B24" s="21" t="s">
        <v>62</v>
      </c>
      <c r="C24" s="42" t="str">
        <f>有形固定資産の明細!F14</f>
        <v>-</v>
      </c>
      <c r="D24" s="42" t="str">
        <f>IF(SUM(SUM(船舶_増内訳!E:E),SUM(船舶工事_増内訳!G:G))=0,"-",SUM(SUM(船舶_増内訳!E:E),SUM(船舶工事_増内訳!G:G)))</f>
        <v>-</v>
      </c>
      <c r="E24" s="56" t="str">
        <f t="shared" si="4"/>
        <v>○</v>
      </c>
    </row>
    <row r="25" spans="1:5" x14ac:dyDescent="0.15">
      <c r="A25" s="104"/>
      <c r="B25" s="37" t="s">
        <v>63</v>
      </c>
      <c r="C25" s="42" t="str">
        <f>有形固定資産の明細!F15</f>
        <v>-</v>
      </c>
      <c r="D25" s="42" t="str">
        <f>IF(SUM(SUMIF(浮標等_増内訳!L:L,"&lt;&gt;インフラ資産",浮標等_増内訳!F:F),SUMIF(浮標等工事_増内訳!N:N,"&lt;&gt;インフラ資産",浮標等工事_増内訳!I:I))=0,"-",SUM(SUMIF(浮標等_増内訳!L:L,"&lt;&gt;インフラ資産",浮標等_増内訳!F:F),SUMIF(浮標等工事_増内訳!N:N,"&lt;&gt;インフラ資産",浮標等工事_増内訳!I:I)))</f>
        <v>-</v>
      </c>
      <c r="E25" s="56" t="str">
        <f t="shared" si="4"/>
        <v>○</v>
      </c>
    </row>
    <row r="26" spans="1:5" x14ac:dyDescent="0.15">
      <c r="A26" s="104"/>
      <c r="B26" s="21" t="s">
        <v>64</v>
      </c>
      <c r="C26" s="42" t="str">
        <f>有形固定資産の明細!F16</f>
        <v>-</v>
      </c>
      <c r="D26" s="42" t="str">
        <f>IF(SUM(SUM(航空機_増内訳!E:E),SUM(航空機工事_増内訳!G:G))=0,"-",SUM(SUM(航空機_増内訳!E:E),SUM(航空機工事_増内訳!G:G)))</f>
        <v>-</v>
      </c>
      <c r="E26" s="56" t="str">
        <f t="shared" si="4"/>
        <v>○</v>
      </c>
    </row>
    <row r="27" spans="1:5" x14ac:dyDescent="0.15">
      <c r="A27" s="104"/>
      <c r="B27" s="17" t="s">
        <v>65</v>
      </c>
      <c r="C27" s="42" t="str">
        <f>有形固定資産の明細!F17</f>
        <v>-</v>
      </c>
      <c r="D27" s="42" t="s">
        <v>1</v>
      </c>
      <c r="E27" s="56" t="str">
        <f t="shared" si="4"/>
        <v>○</v>
      </c>
    </row>
    <row r="28" spans="1:5" x14ac:dyDescent="0.15">
      <c r="A28" s="104"/>
      <c r="B28" s="17" t="s">
        <v>66</v>
      </c>
      <c r="C28" s="42">
        <f>有形固定資産の明細!F18</f>
        <v>3582952000</v>
      </c>
      <c r="D28" s="42">
        <f>IF(SUMIF(建設仮勘定_増内訳!E:E,"&lt;&gt;インフラ資産",建設仮勘定_増内訳!D:D)=0,"-",SUMIF(建設仮勘定_増内訳!E:E,"&lt;&gt;インフラ資産",建設仮勘定_増内訳!D:D))</f>
        <v>3582952000</v>
      </c>
      <c r="E28" s="56" t="str">
        <f t="shared" si="4"/>
        <v>○</v>
      </c>
    </row>
    <row r="29" spans="1:5" x14ac:dyDescent="0.15">
      <c r="A29" s="126" t="s">
        <v>8</v>
      </c>
      <c r="B29" s="14" t="s">
        <v>58</v>
      </c>
      <c r="C29" s="42" t="str">
        <f>有形固定資産の明細!F20</f>
        <v>-</v>
      </c>
      <c r="D29" s="42" t="str">
        <f>IF(SUMIF(土地_増内訳!L:L,"インフラ資産",土地_増内訳!H:H)=0,"-",SUMIF(土地_増内訳!L:L,"インフラ資産",土地_増内訳!H:H))</f>
        <v>-</v>
      </c>
      <c r="E29" s="56" t="str">
        <f t="shared" si="4"/>
        <v>○</v>
      </c>
    </row>
    <row r="30" spans="1:5" x14ac:dyDescent="0.15">
      <c r="A30" s="126"/>
      <c r="B30" s="28" t="s">
        <v>59</v>
      </c>
      <c r="C30" s="42" t="str">
        <f>有形固定資産の明細!F21</f>
        <v>-</v>
      </c>
      <c r="D30" s="42" t="str">
        <f>IF(SUM(SUMIF(建物_増内訳!K:K,"インフラ資産",建物_増内訳!F:F),SUMIF(建物工事_増内訳!M:M,"インフラ資産",建物工事_増内訳!I:I), SUMIF(建物附属設備_増内訳!M:M,"インフラ資産",建物附属設備_増内訳!I:I))=0,"-",SUM(SUMIF(建物_増内訳!K:K,"インフラ資産",建物_増内訳!F:F),SUMIF(建物工事_増内訳!M:M,"インフラ資産",建物工事_増内訳!I:I), SUMIF(建物附属設備_増内訳!M:M,"インフラ資産",建物附属設備_増内訳!I:I)))</f>
        <v>-</v>
      </c>
      <c r="E30" s="56" t="str">
        <f t="shared" si="4"/>
        <v>○</v>
      </c>
    </row>
    <row r="31" spans="1:5" x14ac:dyDescent="0.15">
      <c r="A31" s="126"/>
      <c r="B31" s="23" t="s">
        <v>61</v>
      </c>
      <c r="C31" s="42" t="str">
        <f>有形固定資産の明細!F22</f>
        <v>-</v>
      </c>
      <c r="D31" s="42" t="str">
        <f>IF(SUM(SUMIF(工作物_増内訳!L:L,"インフラ資産",工作物_増内訳!F:F),SUMIF(工作物工事_増内訳!N:N,"インフラ資産",工作物工事_増内訳!I:I))=0,"-",SUM(SUMIF(工作物_増内訳!L:L,"インフラ資産",工作物_増内訳!F:F),SUMIF(工作物工事_増内訳!N:N,"インフラ資産",工作物工事_増内訳!I:I)))</f>
        <v>-</v>
      </c>
      <c r="E31" s="56" t="str">
        <f t="shared" si="4"/>
        <v>○</v>
      </c>
    </row>
    <row r="32" spans="1:5" x14ac:dyDescent="0.15">
      <c r="A32" s="126"/>
      <c r="B32" s="23" t="s">
        <v>65</v>
      </c>
      <c r="C32" s="42" t="str">
        <f>有形固定資産の明細!F23</f>
        <v>-</v>
      </c>
      <c r="D32" s="42" t="s">
        <v>1</v>
      </c>
      <c r="E32" s="56" t="str">
        <f t="shared" si="4"/>
        <v>○</v>
      </c>
    </row>
    <row r="33" spans="1:5" x14ac:dyDescent="0.15">
      <c r="A33" s="126"/>
      <c r="B33" s="28" t="s">
        <v>66</v>
      </c>
      <c r="C33" s="42" t="str">
        <f>有形固定資産の明細!F24</f>
        <v>-</v>
      </c>
      <c r="D33" s="42" t="str">
        <f>IF(SUMIF(建設仮勘定_増内訳!E:E,"インフラ資産",建設仮勘定_増内訳!D:D)=0,"-",SUMIF(建設仮勘定_増内訳!E:E,"インフラ資産",建設仮勘定_増内訳!D:D))</f>
        <v>-</v>
      </c>
      <c r="E33" s="56" t="str">
        <f t="shared" si="4"/>
        <v>○</v>
      </c>
    </row>
    <row r="34" spans="1:5" x14ac:dyDescent="0.15">
      <c r="A34" s="125" t="s">
        <v>2</v>
      </c>
      <c r="B34" s="125"/>
      <c r="C34" s="42" t="str">
        <f>有形固定資産の明細!F25</f>
        <v>-</v>
      </c>
      <c r="D34" s="42" t="str">
        <f>IF(SUM(SUM(物品_増内訳!E:E),SUM(物品工事_増内訳!G:G))=0,"-",SUM(SUM(物品_増内訳!E:E),SUM(物品工事_増内訳!G:G)))</f>
        <v>-</v>
      </c>
      <c r="E34" s="56" t="str">
        <f t="shared" si="4"/>
        <v>○</v>
      </c>
    </row>
    <row r="36" spans="1:5" x14ac:dyDescent="0.15">
      <c r="A36" s="152" t="s">
        <v>57</v>
      </c>
      <c r="B36" s="152"/>
      <c r="C36" s="44" t="s">
        <v>629</v>
      </c>
      <c r="D36" s="44" t="s">
        <v>630</v>
      </c>
      <c r="E36" s="31" t="s">
        <v>56</v>
      </c>
    </row>
    <row r="37" spans="1:5" x14ac:dyDescent="0.15">
      <c r="A37" s="104" t="s">
        <v>13</v>
      </c>
      <c r="B37" s="14" t="s">
        <v>58</v>
      </c>
      <c r="C37" s="42">
        <f>有形固定資産の明細!H10</f>
        <v>24337267</v>
      </c>
      <c r="D37" s="42">
        <f>IF(SUMIF(土地_減内訳!L:L,"&lt;&gt;インフラ資産",土地_減内訳!H:H)=0,"-",SUMIF(土地_減内訳!L:L,"&lt;&gt;インフラ資産",土地_減内訳!H:H))</f>
        <v>24337267</v>
      </c>
      <c r="E37" s="56" t="str">
        <f t="shared" ref="E37:E51" si="5">IF(C37=D37, "○", "×")</f>
        <v>○</v>
      </c>
    </row>
    <row r="38" spans="1:5" x14ac:dyDescent="0.15">
      <c r="A38" s="104"/>
      <c r="B38" s="17" t="s">
        <v>60</v>
      </c>
      <c r="C38" s="42" t="str">
        <f>有形固定資産の明細!H11</f>
        <v>-</v>
      </c>
      <c r="D38" s="42" t="str">
        <f>IF(SUM(立木竹_減内訳!D:D)=0,"-",SUM(立木竹_減内訳!D:D))</f>
        <v>-</v>
      </c>
      <c r="E38" s="56" t="str">
        <f t="shared" si="5"/>
        <v>○</v>
      </c>
    </row>
    <row r="39" spans="1:5" x14ac:dyDescent="0.15">
      <c r="A39" s="104"/>
      <c r="B39" s="17" t="s">
        <v>59</v>
      </c>
      <c r="C39" s="42" t="str">
        <f>有形固定資産の明細!H12</f>
        <v>-</v>
      </c>
      <c r="D39" s="42" t="str">
        <f>IF(SUM(SUMIF(建物_減内訳!N:N,"&lt;&gt;インフラ資産",建物_減内訳!G:G),SUMIF(建物工事_減内訳!P:P,"&lt;&gt;インフラ資産",建物工事_減内訳!K:K), SUMIF(建物附属設備_減内訳!P:P,"&lt;&gt;インフラ資産",建物附属設備_減内訳!J:J))=0,"-",SUM(SUMIF(建物_減内訳!N:N,"&lt;&gt;インフラ資産",建物_減内訳!G:G),SUMIF(建物工事_減内訳!P:P,"&lt;&gt;インフラ資産",建物工事_減内訳!K:K), SUMIF(建物附属設備_減内訳!P:P,"&lt;&gt;インフラ資産",建物附属設備_減内訳!J:J)))</f>
        <v>-</v>
      </c>
      <c r="E39" s="56" t="str">
        <f t="shared" si="5"/>
        <v>○</v>
      </c>
    </row>
    <row r="40" spans="1:5" x14ac:dyDescent="0.15">
      <c r="A40" s="104"/>
      <c r="B40" s="14" t="s">
        <v>61</v>
      </c>
      <c r="C40" s="42" t="str">
        <f>有形固定資産の明細!H13</f>
        <v>-</v>
      </c>
      <c r="D40" s="42" t="str">
        <f>IF(SUM(SUMIF(工作物_減内訳!O:O,"&lt;&gt;インフラ資産",工作物_減内訳!G:G),SUMIF(工作物工事_減内訳!Q:Q,"&lt;&gt;インフラ資産",工作物工事_減内訳!K:K))=0,"-",SUM(SUMIF(工作物_減内訳!O:O,"&lt;&gt;インフラ資産",工作物_減内訳!G:G),SUMIF(工作物工事_減内訳!Q:Q,"&lt;&gt;インフラ資産",工作物工事_減内訳!K:K)))</f>
        <v>-</v>
      </c>
      <c r="E40" s="56" t="str">
        <f t="shared" si="5"/>
        <v>○</v>
      </c>
    </row>
    <row r="41" spans="1:5" x14ac:dyDescent="0.15">
      <c r="A41" s="104"/>
      <c r="B41" s="21" t="s">
        <v>62</v>
      </c>
      <c r="C41" s="42" t="str">
        <f>有形固定資産の明細!H14</f>
        <v>-</v>
      </c>
      <c r="D41" s="42" t="str">
        <f>IF(SUM(SUM(船舶_減内訳!F:F),SUM(船舶工事_減内訳!I:I))=0,"-",SUM(SUM(船舶_減内訳!F:F),SUM(船舶工事_減内訳!I:I)))</f>
        <v>-</v>
      </c>
      <c r="E41" s="56" t="str">
        <f t="shared" si="5"/>
        <v>○</v>
      </c>
    </row>
    <row r="42" spans="1:5" x14ac:dyDescent="0.15">
      <c r="A42" s="104"/>
      <c r="B42" s="37" t="s">
        <v>63</v>
      </c>
      <c r="C42" s="42" t="str">
        <f>有形固定資産の明細!H15</f>
        <v>-</v>
      </c>
      <c r="D42" s="42" t="str">
        <f>IF(SUM(SUMIF(浮標等_減内訳!O:O,"&lt;&gt;インフラ資産",浮標等_減内訳!G:G),SUMIF(浮標等工事_減内訳!Q:Q,"&lt;&gt;インフラ資産",浮標等工事_減内訳!K:K))=0,"-",SUM(SUMIF(浮標等_減内訳!O:O,"&lt;&gt;インフラ資産",浮標等_減内訳!G:G),SUMIF(浮標等工事_減内訳!Q:Q,"&lt;&gt;インフラ資産",浮標等工事_減内訳!K:K)))</f>
        <v>-</v>
      </c>
      <c r="E42" s="56" t="str">
        <f t="shared" si="5"/>
        <v>○</v>
      </c>
    </row>
    <row r="43" spans="1:5" x14ac:dyDescent="0.15">
      <c r="A43" s="104"/>
      <c r="B43" s="21" t="s">
        <v>64</v>
      </c>
      <c r="C43" s="42" t="str">
        <f>有形固定資産の明細!H16</f>
        <v>-</v>
      </c>
      <c r="D43" s="42" t="str">
        <f>IF(SUM(SUM(航空機_減内訳!F:F),SUM(航空機工事_減内訳!I:I))=0,"-",SUM(SUM(航空機_減内訳!F:F),SUM(航空機工事_減内訳!I:I)))</f>
        <v>-</v>
      </c>
      <c r="E43" s="56" t="str">
        <f t="shared" si="5"/>
        <v>○</v>
      </c>
    </row>
    <row r="44" spans="1:5" x14ac:dyDescent="0.15">
      <c r="A44" s="104"/>
      <c r="B44" s="17" t="s">
        <v>65</v>
      </c>
      <c r="C44" s="42" t="str">
        <f>有形固定資産の明細!H17</f>
        <v>-</v>
      </c>
      <c r="D44" s="42" t="s">
        <v>1</v>
      </c>
      <c r="E44" s="56" t="str">
        <f t="shared" si="5"/>
        <v>○</v>
      </c>
    </row>
    <row r="45" spans="1:5" x14ac:dyDescent="0.15">
      <c r="A45" s="104"/>
      <c r="B45" s="17" t="s">
        <v>66</v>
      </c>
      <c r="C45" s="42">
        <f>有形固定資産の明細!H18</f>
        <v>3551797755</v>
      </c>
      <c r="D45" s="42">
        <f>IF(SUMIF(建設仮勘定_減内訳!F:F,"&lt;&gt;インフラ資産",建設仮勘定_減内訳!D:D)=0,"-",SUMIF(建設仮勘定_減内訳!F:F,"&lt;&gt;インフラ資産",建設仮勘定_減内訳!D:D))</f>
        <v>3551797755</v>
      </c>
      <c r="E45" s="56" t="str">
        <f t="shared" si="5"/>
        <v>○</v>
      </c>
    </row>
    <row r="46" spans="1:5" x14ac:dyDescent="0.15">
      <c r="A46" s="126" t="s">
        <v>8</v>
      </c>
      <c r="B46" s="14" t="s">
        <v>58</v>
      </c>
      <c r="C46" s="42" t="str">
        <f>有形固定資産の明細!H20</f>
        <v>-</v>
      </c>
      <c r="D46" s="42" t="str">
        <f>IF(SUMIF(土地_減内訳!L:L,"インフラ資産",土地_減内訳!H:H)=0,"-",SUMIF(土地_減内訳!L:L,"インフラ資産",土地_減内訳!H:H))</f>
        <v>-</v>
      </c>
      <c r="E46" s="56" t="str">
        <f t="shared" si="5"/>
        <v>○</v>
      </c>
    </row>
    <row r="47" spans="1:5" x14ac:dyDescent="0.15">
      <c r="A47" s="126"/>
      <c r="B47" s="28" t="s">
        <v>59</v>
      </c>
      <c r="C47" s="42" t="str">
        <f>有形固定資産の明細!H21</f>
        <v>-</v>
      </c>
      <c r="D47" s="42" t="str">
        <f>IF(SUM(SUMIF(建物_減内訳!N:N,"インフラ資産",建物_減内訳!G:G),SUMIF(建物工事_減内訳!P:P,"インフラ資産",建物工事_減内訳!K:K), SUMIF(建物附属設備_減内訳!P:P,"インフラ資産",建物附属設備_減内訳!J:J))=0,"-",SUM(SUMIF(建物_減内訳!N:N,"インフラ資産",建物_減内訳!G:G),SUMIF(建物工事_減内訳!P:P,"インフラ資産",建物工事_減内訳!K:K), SUMIF(建物附属設備_減内訳!P:P,"インフラ資産",建物附属設備_減内訳!J:J)))</f>
        <v>-</v>
      </c>
      <c r="E47" s="56" t="str">
        <f t="shared" si="5"/>
        <v>○</v>
      </c>
    </row>
    <row r="48" spans="1:5" x14ac:dyDescent="0.15">
      <c r="A48" s="126"/>
      <c r="B48" s="23" t="s">
        <v>61</v>
      </c>
      <c r="C48" s="42" t="str">
        <f>有形固定資産の明細!H22</f>
        <v>-</v>
      </c>
      <c r="D48" s="42" t="str">
        <f>IF(SUM(SUMIF(工作物_減内訳!O:O,"インフラ資産",工作物_減内訳!G:G),SUMIF(工作物工事_減内訳!Q:Q,"インフラ資産",工作物工事_減内訳!K:K))=0,"-",SUM(SUMIF(工作物_減内訳!O:O,"インフラ資産",工作物_減内訳!G:G),SUMIF(工作物工事_減内訳!Q:Q,"インフラ資産",工作物工事_減内訳!K:K)))</f>
        <v>-</v>
      </c>
      <c r="E48" s="56" t="str">
        <f t="shared" si="5"/>
        <v>○</v>
      </c>
    </row>
    <row r="49" spans="1:5" x14ac:dyDescent="0.15">
      <c r="A49" s="126"/>
      <c r="B49" s="23" t="s">
        <v>65</v>
      </c>
      <c r="C49" s="42" t="str">
        <f>有形固定資産の明細!H23</f>
        <v>-</v>
      </c>
      <c r="D49" s="42" t="s">
        <v>1</v>
      </c>
      <c r="E49" s="56" t="str">
        <f t="shared" si="5"/>
        <v>○</v>
      </c>
    </row>
    <row r="50" spans="1:5" x14ac:dyDescent="0.15">
      <c r="A50" s="126"/>
      <c r="B50" s="28" t="s">
        <v>66</v>
      </c>
      <c r="C50" s="42" t="str">
        <f>有形固定資産の明細!H24</f>
        <v>-</v>
      </c>
      <c r="D50" s="42" t="str">
        <f>IF(SUMIF(建設仮勘定_減内訳!F:F,"インフラ資産",建設仮勘定_減内訳!D:D)=0,"-",SUMIF(建設仮勘定_減内訳!F:F,"インフラ資産",建設仮勘定_減内訳!D:D))</f>
        <v>-</v>
      </c>
      <c r="E50" s="56" t="str">
        <f t="shared" si="5"/>
        <v>○</v>
      </c>
    </row>
    <row r="51" spans="1:5" x14ac:dyDescent="0.15">
      <c r="A51" s="125" t="s">
        <v>2</v>
      </c>
      <c r="B51" s="125"/>
      <c r="C51" s="42" t="str">
        <f>有形固定資産の明細!H25</f>
        <v>-</v>
      </c>
      <c r="D51" s="42" t="str">
        <f>IF(SUM(SUM(物品_減内訳!F:F),SUM(物品工事_減内訳!I:I))=0,"-",SUM(SUM(物品_減内訳!F:F),SUM(物品工事_減内訳!I:I)))</f>
        <v>-</v>
      </c>
      <c r="E51" s="56" t="str">
        <f t="shared" si="5"/>
        <v>○</v>
      </c>
    </row>
  </sheetData>
  <mergeCells count="13">
    <mergeCell ref="A36:B36"/>
    <mergeCell ref="A37:A45"/>
    <mergeCell ref="A46:A50"/>
    <mergeCell ref="A51:B51"/>
    <mergeCell ref="A34:B34"/>
    <mergeCell ref="A19:B19"/>
    <mergeCell ref="A20:A28"/>
    <mergeCell ref="A29:A33"/>
    <mergeCell ref="A2:B2"/>
    <mergeCell ref="A3:A11"/>
    <mergeCell ref="A12:A16"/>
    <mergeCell ref="A17:B17"/>
    <mergeCell ref="A18:B18"/>
  </mergeCells>
  <phoneticPr fontId="19"/>
  <pageMargins left="0.7" right="0.7" top="0.75" bottom="0.75" header="0.3" footer="0.3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1"/>
  <sheetViews>
    <sheetView workbookViewId="0"/>
  </sheetViews>
  <sheetFormatPr defaultColWidth="9" defaultRowHeight="18.75" customHeight="1" x14ac:dyDescent="0.15"/>
  <cols>
    <col min="1" max="1" width="12.75" style="5" customWidth="1"/>
    <col min="2" max="2" width="15.625" style="5" customWidth="1"/>
    <col min="3" max="3" width="12.75" style="5" customWidth="1"/>
    <col min="4" max="4" width="15.625" style="5" customWidth="1"/>
    <col min="5" max="6" width="12.75" style="5" customWidth="1"/>
    <col min="7" max="7" width="21.5" style="8" customWidth="1"/>
    <col min="8" max="8" width="27.375" style="8" customWidth="1"/>
    <col min="9" max="9" width="12.75" style="8" customWidth="1"/>
    <col min="10" max="11" width="12.75" style="5" customWidth="1"/>
    <col min="12" max="16384" width="9" style="10"/>
  </cols>
  <sheetData>
    <row r="1" spans="1:11" ht="18.75" customHeight="1" x14ac:dyDescent="0.15">
      <c r="A1" s="1" t="s">
        <v>37</v>
      </c>
      <c r="B1" s="1" t="s">
        <v>38</v>
      </c>
      <c r="C1" s="1" t="s">
        <v>54</v>
      </c>
      <c r="D1" s="1" t="s">
        <v>108</v>
      </c>
      <c r="E1" s="1" t="s">
        <v>45</v>
      </c>
      <c r="F1" s="1" t="s">
        <v>55</v>
      </c>
      <c r="G1" s="2" t="s">
        <v>87</v>
      </c>
      <c r="H1" s="2" t="s">
        <v>72</v>
      </c>
      <c r="I1" s="2" t="s">
        <v>90</v>
      </c>
      <c r="J1" s="1" t="s">
        <v>43</v>
      </c>
      <c r="K1" s="1" t="s">
        <v>109</v>
      </c>
    </row>
  </sheetData>
  <phoneticPr fontId="19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N1"/>
  <sheetViews>
    <sheetView workbookViewId="0"/>
  </sheetViews>
  <sheetFormatPr defaultColWidth="9" defaultRowHeight="18.75" customHeight="1" x14ac:dyDescent="0.15"/>
  <cols>
    <col min="1" max="1" width="12.75" style="5" customWidth="1"/>
    <col min="2" max="2" width="15.625" style="5" customWidth="1"/>
    <col min="3" max="3" width="12.75" style="5" customWidth="1"/>
    <col min="4" max="4" width="15.625" style="5" customWidth="1"/>
    <col min="5" max="6" width="12.75" style="5" customWidth="1"/>
    <col min="7" max="7" width="12.75" style="39" customWidth="1"/>
    <col min="8" max="8" width="15.625" style="8" customWidth="1"/>
    <col min="9" max="9" width="21.5" style="8" customWidth="1"/>
    <col min="10" max="10" width="27.375" style="8" customWidth="1"/>
    <col min="11" max="14" width="12.75" style="5" customWidth="1"/>
    <col min="15" max="16384" width="9" style="10"/>
  </cols>
  <sheetData>
    <row r="1" spans="1:14" s="20" customFormat="1" ht="18.75" customHeight="1" x14ac:dyDescent="0.15">
      <c r="A1" s="1" t="s">
        <v>37</v>
      </c>
      <c r="B1" s="1" t="s">
        <v>38</v>
      </c>
      <c r="C1" s="1" t="s">
        <v>54</v>
      </c>
      <c r="D1" s="1" t="s">
        <v>108</v>
      </c>
      <c r="E1" s="1" t="s">
        <v>45</v>
      </c>
      <c r="F1" s="1" t="s">
        <v>55</v>
      </c>
      <c r="G1" s="40" t="s">
        <v>92</v>
      </c>
      <c r="H1" s="2" t="s">
        <v>74</v>
      </c>
      <c r="I1" s="2" t="s">
        <v>87</v>
      </c>
      <c r="J1" s="2" t="s">
        <v>72</v>
      </c>
      <c r="K1" s="1" t="s">
        <v>90</v>
      </c>
      <c r="L1" s="1" t="s">
        <v>91</v>
      </c>
      <c r="M1" s="1" t="s">
        <v>42</v>
      </c>
      <c r="N1" s="1" t="s">
        <v>109</v>
      </c>
    </row>
  </sheetData>
  <phoneticPr fontId="19"/>
  <pageMargins left="0.7" right="0.7" top="0.75" bottom="0.75" header="0.3" footer="0.3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1"/>
  <sheetViews>
    <sheetView workbookViewId="0"/>
  </sheetViews>
  <sheetFormatPr defaultColWidth="9" defaultRowHeight="18.75" customHeight="1" x14ac:dyDescent="0.15"/>
  <cols>
    <col min="1" max="1" width="12.75" style="34" customWidth="1"/>
    <col min="2" max="2" width="15.625" style="34" customWidth="1"/>
    <col min="3" max="3" width="6.875" style="34" customWidth="1"/>
    <col min="4" max="4" width="12.75" style="34" customWidth="1"/>
    <col min="5" max="5" width="21.5" style="53" customWidth="1"/>
    <col min="6" max="6" width="27.375" style="53" customWidth="1"/>
    <col min="7" max="11" width="12.75" style="34" customWidth="1"/>
    <col min="12" max="16384" width="9" style="52"/>
  </cols>
  <sheetData>
    <row r="1" spans="1:11" s="59" customFormat="1" ht="18.75" customHeight="1" x14ac:dyDescent="0.15">
      <c r="A1" s="7" t="s">
        <v>37</v>
      </c>
      <c r="B1" s="7" t="s">
        <v>38</v>
      </c>
      <c r="C1" s="7" t="s">
        <v>46</v>
      </c>
      <c r="D1" s="7" t="s">
        <v>84</v>
      </c>
      <c r="E1" s="26" t="s">
        <v>87</v>
      </c>
      <c r="F1" s="26" t="s">
        <v>72</v>
      </c>
      <c r="G1" s="6" t="s">
        <v>90</v>
      </c>
      <c r="H1" s="7" t="s">
        <v>43</v>
      </c>
      <c r="I1" s="6" t="s">
        <v>89</v>
      </c>
      <c r="J1" s="6" t="s">
        <v>109</v>
      </c>
      <c r="K1" s="6" t="s">
        <v>110</v>
      </c>
    </row>
  </sheetData>
  <phoneticPr fontId="19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2"/>
  <sheetViews>
    <sheetView workbookViewId="0"/>
  </sheetViews>
  <sheetFormatPr defaultColWidth="9" defaultRowHeight="18.75" customHeight="1" x14ac:dyDescent="0.15"/>
  <cols>
    <col min="1" max="1" width="12.75" style="34" customWidth="1"/>
    <col min="2" max="2" width="15.625" style="34" customWidth="1"/>
    <col min="3" max="3" width="6.875" style="34" customWidth="1"/>
    <col min="4" max="4" width="12.75" style="34" customWidth="1"/>
    <col min="5" max="5" width="15.625" style="53" customWidth="1"/>
    <col min="6" max="6" width="18.625" style="53" customWidth="1"/>
    <col min="7" max="7" width="27.375" style="53" customWidth="1"/>
    <col min="8" max="8" width="21.5" style="9" customWidth="1"/>
    <col min="9" max="13" width="12.75" style="34" customWidth="1"/>
    <col min="14" max="16384" width="9" style="52"/>
  </cols>
  <sheetData>
    <row r="1" spans="1:13" s="59" customFormat="1" ht="18.75" customHeight="1" x14ac:dyDescent="0.15">
      <c r="A1" s="7" t="s">
        <v>37</v>
      </c>
      <c r="B1" s="7" t="s">
        <v>38</v>
      </c>
      <c r="C1" s="7" t="s">
        <v>46</v>
      </c>
      <c r="D1" s="7" t="s">
        <v>84</v>
      </c>
      <c r="E1" s="26" t="s">
        <v>74</v>
      </c>
      <c r="F1" s="26" t="s">
        <v>73</v>
      </c>
      <c r="G1" s="26" t="s">
        <v>72</v>
      </c>
      <c r="H1" s="2" t="s">
        <v>93</v>
      </c>
      <c r="I1" s="6" t="s">
        <v>90</v>
      </c>
      <c r="J1" s="6" t="s">
        <v>91</v>
      </c>
      <c r="K1" s="7" t="s">
        <v>42</v>
      </c>
      <c r="L1" s="6" t="s">
        <v>89</v>
      </c>
      <c r="M1" s="6" t="s">
        <v>109</v>
      </c>
    </row>
    <row r="2" spans="1:13" ht="18.75" customHeight="1" x14ac:dyDescent="0.15">
      <c r="H2" s="24"/>
    </row>
  </sheetData>
  <phoneticPr fontId="19"/>
  <conditionalFormatting sqref="H2:H1048576">
    <cfRule type="cellIs" dxfId="11" priority="1" operator="between">
      <formula>9856</formula>
      <formula>9862</formula>
    </cfRule>
    <cfRule type="cellIs" dxfId="10" priority="2" operator="between">
      <formula>32516</formula>
      <formula>32873</formula>
    </cfRule>
    <cfRule type="cellIs" dxfId="9" priority="3" operator="between">
      <formula>43586</formula>
      <formula>43830</formula>
    </cfRule>
  </conditionalFormatting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K1"/>
  <sheetViews>
    <sheetView workbookViewId="0"/>
  </sheetViews>
  <sheetFormatPr defaultColWidth="9" defaultRowHeight="18.75" customHeight="1" x14ac:dyDescent="0.15"/>
  <cols>
    <col min="1" max="1" width="12.75" style="5" customWidth="1"/>
    <col min="2" max="2" width="15.625" style="5" customWidth="1"/>
    <col min="3" max="3" width="12.75" style="5" customWidth="1"/>
    <col min="4" max="4" width="15.625" style="5" customWidth="1"/>
    <col min="5" max="6" width="12.75" style="5" customWidth="1"/>
    <col min="7" max="7" width="21.5" style="8" customWidth="1"/>
    <col min="8" max="8" width="27.375" style="8" customWidth="1"/>
    <col min="9" max="9" width="12.75" style="8" customWidth="1"/>
    <col min="10" max="11" width="12.75" style="5" customWidth="1"/>
    <col min="12" max="16384" width="9" style="10"/>
  </cols>
  <sheetData>
    <row r="1" spans="1:11" ht="18.75" customHeight="1" x14ac:dyDescent="0.15">
      <c r="A1" s="1" t="s">
        <v>37</v>
      </c>
      <c r="B1" s="1" t="s">
        <v>38</v>
      </c>
      <c r="C1" s="1" t="s">
        <v>54</v>
      </c>
      <c r="D1" s="1" t="s">
        <v>108</v>
      </c>
      <c r="E1" s="1" t="s">
        <v>84</v>
      </c>
      <c r="F1" s="1" t="s">
        <v>55</v>
      </c>
      <c r="G1" s="2" t="s">
        <v>87</v>
      </c>
      <c r="H1" s="2" t="s">
        <v>72</v>
      </c>
      <c r="I1" s="2" t="s">
        <v>90</v>
      </c>
      <c r="J1" s="1" t="s">
        <v>43</v>
      </c>
      <c r="K1" s="1" t="s">
        <v>109</v>
      </c>
    </row>
  </sheetData>
  <phoneticPr fontId="19"/>
  <pageMargins left="0.7" right="0.7" top="0.75" bottom="0.75" header="0.3" footer="0.3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N1"/>
  <sheetViews>
    <sheetView workbookViewId="0"/>
  </sheetViews>
  <sheetFormatPr defaultColWidth="9" defaultRowHeight="18.75" customHeight="1" x14ac:dyDescent="0.15"/>
  <cols>
    <col min="1" max="1" width="12.75" style="5" customWidth="1"/>
    <col min="2" max="2" width="15.625" style="5" customWidth="1"/>
    <col min="3" max="3" width="12.75" style="5" customWidth="1"/>
    <col min="4" max="4" width="15.625" style="5" customWidth="1"/>
    <col min="5" max="6" width="12.75" style="5" customWidth="1"/>
    <col min="7" max="7" width="12.75" style="39" customWidth="1"/>
    <col min="8" max="8" width="15.625" style="8" customWidth="1"/>
    <col min="9" max="9" width="21.5" style="8" customWidth="1"/>
    <col min="10" max="10" width="27.375" style="8" customWidth="1"/>
    <col min="11" max="14" width="12.75" style="5" customWidth="1"/>
    <col min="15" max="16384" width="9" style="10"/>
  </cols>
  <sheetData>
    <row r="1" spans="1:14" s="20" customFormat="1" ht="18.75" customHeight="1" x14ac:dyDescent="0.15">
      <c r="A1" s="1" t="s">
        <v>37</v>
      </c>
      <c r="B1" s="1" t="s">
        <v>38</v>
      </c>
      <c r="C1" s="1" t="s">
        <v>54</v>
      </c>
      <c r="D1" s="1" t="s">
        <v>108</v>
      </c>
      <c r="E1" s="1" t="s">
        <v>84</v>
      </c>
      <c r="F1" s="1" t="s">
        <v>55</v>
      </c>
      <c r="G1" s="40" t="s">
        <v>92</v>
      </c>
      <c r="H1" s="2" t="s">
        <v>74</v>
      </c>
      <c r="I1" s="2" t="s">
        <v>87</v>
      </c>
      <c r="J1" s="2" t="s">
        <v>72</v>
      </c>
      <c r="K1" s="1" t="s">
        <v>90</v>
      </c>
      <c r="L1" s="1" t="s">
        <v>91</v>
      </c>
      <c r="M1" s="1" t="s">
        <v>42</v>
      </c>
      <c r="N1" s="1" t="s">
        <v>109</v>
      </c>
    </row>
  </sheetData>
  <phoneticPr fontId="19"/>
  <pageMargins left="0.7" right="0.7" top="0.75" bottom="0.75" header="0.3" footer="0.3"/>
  <pageSetup paperSize="9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K1"/>
  <sheetViews>
    <sheetView workbookViewId="0"/>
  </sheetViews>
  <sheetFormatPr defaultColWidth="9" defaultRowHeight="18.75" customHeight="1" x14ac:dyDescent="0.15"/>
  <cols>
    <col min="1" max="1" width="12.75" style="34" customWidth="1"/>
    <col min="2" max="2" width="15.625" style="34" customWidth="1"/>
    <col min="3" max="3" width="6.875" style="34" customWidth="1"/>
    <col min="4" max="4" width="12.75" style="34" customWidth="1"/>
    <col min="5" max="5" width="21.5" style="53" customWidth="1"/>
    <col min="6" max="6" width="27.375" style="53" customWidth="1"/>
    <col min="7" max="11" width="12.75" style="34" customWidth="1"/>
    <col min="12" max="16384" width="9" style="52"/>
  </cols>
  <sheetData>
    <row r="1" spans="1:11" ht="18.75" customHeight="1" x14ac:dyDescent="0.15">
      <c r="A1" s="7" t="s">
        <v>37</v>
      </c>
      <c r="B1" s="7" t="s">
        <v>38</v>
      </c>
      <c r="C1" s="7" t="s">
        <v>46</v>
      </c>
      <c r="D1" s="7" t="s">
        <v>84</v>
      </c>
      <c r="E1" s="26" t="s">
        <v>87</v>
      </c>
      <c r="F1" s="26" t="s">
        <v>72</v>
      </c>
      <c r="G1" s="6" t="s">
        <v>90</v>
      </c>
      <c r="H1" s="7" t="s">
        <v>43</v>
      </c>
      <c r="I1" s="6" t="s">
        <v>89</v>
      </c>
      <c r="J1" s="6" t="s">
        <v>109</v>
      </c>
      <c r="K1" s="6" t="s">
        <v>110</v>
      </c>
    </row>
  </sheetData>
  <phoneticPr fontId="19"/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2"/>
  <sheetViews>
    <sheetView workbookViewId="0"/>
  </sheetViews>
  <sheetFormatPr defaultColWidth="9" defaultRowHeight="18.75" customHeight="1" x14ac:dyDescent="0.15"/>
  <cols>
    <col min="1" max="1" width="12.75" style="34" customWidth="1"/>
    <col min="2" max="2" width="15.625" style="34" customWidth="1"/>
    <col min="3" max="3" width="6.875" style="34" customWidth="1"/>
    <col min="4" max="4" width="12.75" style="34" customWidth="1"/>
    <col min="5" max="5" width="15.625" style="53" customWidth="1"/>
    <col min="6" max="6" width="18.625" style="53" customWidth="1"/>
    <col min="7" max="7" width="27.375" style="53" customWidth="1"/>
    <col min="8" max="8" width="21.5" style="9" customWidth="1"/>
    <col min="9" max="13" width="12.75" style="34" customWidth="1"/>
    <col min="14" max="16384" width="9" style="52"/>
  </cols>
  <sheetData>
    <row r="1" spans="1:13" s="59" customFormat="1" ht="18.75" customHeight="1" x14ac:dyDescent="0.15">
      <c r="A1" s="7" t="s">
        <v>37</v>
      </c>
      <c r="B1" s="7" t="s">
        <v>38</v>
      </c>
      <c r="C1" s="7" t="s">
        <v>46</v>
      </c>
      <c r="D1" s="7" t="s">
        <v>84</v>
      </c>
      <c r="E1" s="26" t="s">
        <v>74</v>
      </c>
      <c r="F1" s="26" t="s">
        <v>73</v>
      </c>
      <c r="G1" s="26" t="s">
        <v>72</v>
      </c>
      <c r="H1" s="2" t="s">
        <v>93</v>
      </c>
      <c r="I1" s="6" t="s">
        <v>90</v>
      </c>
      <c r="J1" s="6" t="s">
        <v>91</v>
      </c>
      <c r="K1" s="7" t="s">
        <v>42</v>
      </c>
      <c r="L1" s="6" t="s">
        <v>89</v>
      </c>
      <c r="M1" s="6" t="s">
        <v>109</v>
      </c>
    </row>
    <row r="2" spans="1:13" ht="18.75" customHeight="1" x14ac:dyDescent="0.15">
      <c r="H2" s="24"/>
    </row>
  </sheetData>
  <phoneticPr fontId="19"/>
  <conditionalFormatting sqref="H2:H1048576">
    <cfRule type="cellIs" dxfId="8" priority="1" operator="between">
      <formula>9856</formula>
      <formula>9862</formula>
    </cfRule>
    <cfRule type="cellIs" dxfId="7" priority="2" operator="between">
      <formula>32516</formula>
      <formula>32873</formula>
    </cfRule>
    <cfRule type="cellIs" dxfId="6" priority="3" operator="between">
      <formula>43586</formula>
      <formula>43830</formula>
    </cfRule>
  </conditionalFormatting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K1"/>
  <sheetViews>
    <sheetView workbookViewId="0"/>
  </sheetViews>
  <sheetFormatPr defaultColWidth="9" defaultRowHeight="18.75" customHeight="1" x14ac:dyDescent="0.15"/>
  <cols>
    <col min="1" max="1" width="12.75" style="5" customWidth="1"/>
    <col min="2" max="2" width="15.625" style="5" customWidth="1"/>
    <col min="3" max="3" width="12.75" style="5" customWidth="1"/>
    <col min="4" max="4" width="15.625" style="5" customWidth="1"/>
    <col min="5" max="6" width="12.75" style="5" customWidth="1"/>
    <col min="7" max="7" width="21.5" style="8" customWidth="1"/>
    <col min="8" max="8" width="27.375" style="8" customWidth="1"/>
    <col min="9" max="9" width="12.75" style="8" customWidth="1"/>
    <col min="10" max="11" width="12.75" style="5" customWidth="1"/>
    <col min="12" max="16384" width="9" style="10"/>
  </cols>
  <sheetData>
    <row r="1" spans="1:11" ht="18.75" customHeight="1" x14ac:dyDescent="0.15">
      <c r="A1" s="1" t="s">
        <v>37</v>
      </c>
      <c r="B1" s="1" t="s">
        <v>38</v>
      </c>
      <c r="C1" s="1" t="s">
        <v>54</v>
      </c>
      <c r="D1" s="1" t="s">
        <v>108</v>
      </c>
      <c r="E1" s="1" t="s">
        <v>84</v>
      </c>
      <c r="F1" s="1" t="s">
        <v>55</v>
      </c>
      <c r="G1" s="2" t="s">
        <v>87</v>
      </c>
      <c r="H1" s="2" t="s">
        <v>72</v>
      </c>
      <c r="I1" s="2" t="s">
        <v>90</v>
      </c>
      <c r="J1" s="1" t="s">
        <v>43</v>
      </c>
      <c r="K1" s="1" t="s">
        <v>109</v>
      </c>
    </row>
  </sheetData>
  <phoneticPr fontId="19"/>
  <pageMargins left="0.7" right="0.7" top="0.75" bottom="0.75" header="0.3" footer="0.3"/>
  <pageSetup paperSize="9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N1"/>
  <sheetViews>
    <sheetView workbookViewId="0"/>
  </sheetViews>
  <sheetFormatPr defaultColWidth="9" defaultRowHeight="18.75" customHeight="1" x14ac:dyDescent="0.15"/>
  <cols>
    <col min="1" max="1" width="12.75" style="5" customWidth="1"/>
    <col min="2" max="2" width="15.625" style="5" customWidth="1"/>
    <col min="3" max="3" width="12.75" style="5" customWidth="1"/>
    <col min="4" max="4" width="15.625" style="5" customWidth="1"/>
    <col min="5" max="6" width="12.75" style="5" customWidth="1"/>
    <col min="7" max="7" width="12.75" style="39" customWidth="1"/>
    <col min="8" max="8" width="15.625" style="8" customWidth="1"/>
    <col min="9" max="9" width="21.5" style="8" customWidth="1"/>
    <col min="10" max="10" width="27.375" style="8" customWidth="1"/>
    <col min="11" max="14" width="12.75" style="5" customWidth="1"/>
    <col min="15" max="16384" width="9" style="10"/>
  </cols>
  <sheetData>
    <row r="1" spans="1:14" s="20" customFormat="1" ht="18.75" customHeight="1" x14ac:dyDescent="0.15">
      <c r="A1" s="1" t="s">
        <v>37</v>
      </c>
      <c r="B1" s="1" t="s">
        <v>38</v>
      </c>
      <c r="C1" s="1" t="s">
        <v>54</v>
      </c>
      <c r="D1" s="1" t="s">
        <v>108</v>
      </c>
      <c r="E1" s="1" t="s">
        <v>84</v>
      </c>
      <c r="F1" s="1" t="s">
        <v>55</v>
      </c>
      <c r="G1" s="40" t="s">
        <v>92</v>
      </c>
      <c r="H1" s="2" t="s">
        <v>74</v>
      </c>
      <c r="I1" s="2" t="s">
        <v>87</v>
      </c>
      <c r="J1" s="2" t="s">
        <v>72</v>
      </c>
      <c r="K1" s="1" t="s">
        <v>90</v>
      </c>
      <c r="L1" s="1" t="s">
        <v>91</v>
      </c>
      <c r="M1" s="1" t="s">
        <v>42</v>
      </c>
      <c r="N1" s="1" t="s">
        <v>109</v>
      </c>
    </row>
  </sheetData>
  <phoneticPr fontId="19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workbookViewId="0">
      <selection activeCell="C7" sqref="C7"/>
    </sheetView>
  </sheetViews>
  <sheetFormatPr defaultColWidth="9" defaultRowHeight="18.75" customHeight="1" x14ac:dyDescent="0.15"/>
  <cols>
    <col min="1" max="2" width="12.75" style="5" customWidth="1"/>
    <col min="3" max="3" width="15.625" style="5" customWidth="1"/>
    <col min="4" max="4" width="20.5" style="5" customWidth="1"/>
    <col min="5" max="5" width="9.75" style="5" customWidth="1"/>
    <col min="6" max="6" width="9.75" style="66" customWidth="1"/>
    <col min="7" max="7" width="8.625" style="66" customWidth="1"/>
    <col min="8" max="8" width="21.5" style="8" customWidth="1"/>
    <col min="9" max="9" width="20.625" style="9" customWidth="1"/>
    <col min="10" max="10" width="12.75" style="5" customWidth="1"/>
    <col min="11" max="11" width="40.625" style="5" customWidth="1"/>
    <col min="12" max="12" width="21.125" style="5" customWidth="1"/>
    <col min="13" max="13" width="12.75" style="5" customWidth="1"/>
    <col min="14" max="14" width="40.375" style="5" customWidth="1"/>
    <col min="15" max="16384" width="9" style="10"/>
  </cols>
  <sheetData>
    <row r="1" spans="1:14" ht="18.75" customHeight="1" x14ac:dyDescent="0.15">
      <c r="A1" s="1" t="s">
        <v>36</v>
      </c>
      <c r="B1" s="1" t="s">
        <v>37</v>
      </c>
      <c r="C1" s="1" t="s">
        <v>38</v>
      </c>
      <c r="D1" s="1" t="s">
        <v>39</v>
      </c>
      <c r="E1" s="1" t="s">
        <v>51</v>
      </c>
      <c r="F1" s="47" t="s">
        <v>52</v>
      </c>
      <c r="G1" s="47" t="s">
        <v>53</v>
      </c>
      <c r="H1" s="2" t="s">
        <v>87</v>
      </c>
      <c r="I1" s="2" t="s">
        <v>88</v>
      </c>
      <c r="J1" s="1" t="s">
        <v>43</v>
      </c>
      <c r="K1" s="1" t="s">
        <v>89</v>
      </c>
      <c r="L1" s="1" t="s">
        <v>41</v>
      </c>
      <c r="M1" s="1" t="s">
        <v>109</v>
      </c>
      <c r="N1" s="1" t="s">
        <v>110</v>
      </c>
    </row>
    <row r="2" spans="1:14" ht="18.75" customHeight="1" x14ac:dyDescent="0.15">
      <c r="A2" s="5">
        <v>14</v>
      </c>
      <c r="B2" s="5">
        <v>140</v>
      </c>
      <c r="C2" s="5">
        <v>1</v>
      </c>
      <c r="D2" s="5" t="s">
        <v>153</v>
      </c>
      <c r="E2" s="5" t="s">
        <v>154</v>
      </c>
      <c r="F2" s="66" t="s">
        <v>274</v>
      </c>
      <c r="G2" s="66" t="s">
        <v>487</v>
      </c>
      <c r="H2" s="8">
        <v>2001000</v>
      </c>
      <c r="I2" s="24">
        <v>42348</v>
      </c>
      <c r="J2" s="5" t="s">
        <v>636</v>
      </c>
      <c r="K2" s="5" t="s">
        <v>635</v>
      </c>
      <c r="L2" s="5" t="s">
        <v>120</v>
      </c>
      <c r="M2" s="5" t="s">
        <v>121</v>
      </c>
      <c r="N2" s="5" t="s">
        <v>488</v>
      </c>
    </row>
    <row r="3" spans="1:14" s="87" customFormat="1" ht="18.75" customHeight="1" x14ac:dyDescent="0.15">
      <c r="A3" s="85">
        <v>14</v>
      </c>
      <c r="B3" s="85">
        <v>141</v>
      </c>
      <c r="C3" s="85">
        <v>1</v>
      </c>
      <c r="D3" s="5" t="s">
        <v>153</v>
      </c>
      <c r="E3" s="85" t="s">
        <v>154</v>
      </c>
      <c r="F3" s="86" t="s">
        <v>274</v>
      </c>
      <c r="G3" s="86" t="s">
        <v>489</v>
      </c>
      <c r="H3" s="88">
        <v>238663</v>
      </c>
      <c r="I3" s="89">
        <v>42366</v>
      </c>
      <c r="J3" s="85" t="s">
        <v>636</v>
      </c>
      <c r="K3" s="85" t="s">
        <v>635</v>
      </c>
      <c r="L3" s="85" t="s">
        <v>120</v>
      </c>
      <c r="M3" s="85" t="s">
        <v>121</v>
      </c>
      <c r="N3" s="85" t="s">
        <v>490</v>
      </c>
    </row>
    <row r="4" spans="1:14" ht="18.75" customHeight="1" x14ac:dyDescent="0.15">
      <c r="A4" s="5">
        <v>14</v>
      </c>
      <c r="B4" s="5">
        <v>142</v>
      </c>
      <c r="C4" s="5">
        <v>1</v>
      </c>
      <c r="D4" s="5" t="s">
        <v>153</v>
      </c>
      <c r="E4" s="5" t="s">
        <v>154</v>
      </c>
      <c r="F4" s="66" t="s">
        <v>274</v>
      </c>
      <c r="G4" s="66" t="s">
        <v>491</v>
      </c>
      <c r="H4" s="8">
        <v>2304000</v>
      </c>
      <c r="I4" s="9">
        <v>42387</v>
      </c>
      <c r="J4" s="5" t="s">
        <v>636</v>
      </c>
      <c r="K4" s="5" t="s">
        <v>637</v>
      </c>
      <c r="L4" s="5" t="s">
        <v>120</v>
      </c>
      <c r="M4" s="5" t="s">
        <v>121</v>
      </c>
      <c r="N4" s="5" t="s">
        <v>492</v>
      </c>
    </row>
    <row r="5" spans="1:14" ht="18.75" customHeight="1" x14ac:dyDescent="0.15">
      <c r="A5" s="5">
        <v>14</v>
      </c>
      <c r="B5" s="5">
        <v>143</v>
      </c>
      <c r="C5" s="5">
        <v>1</v>
      </c>
      <c r="D5" s="5" t="s">
        <v>153</v>
      </c>
      <c r="E5" s="5" t="s">
        <v>154</v>
      </c>
      <c r="F5" s="66" t="s">
        <v>274</v>
      </c>
      <c r="G5" s="66" t="s">
        <v>493</v>
      </c>
      <c r="H5" s="8">
        <v>1530000</v>
      </c>
      <c r="I5" s="9">
        <v>42359</v>
      </c>
      <c r="J5" s="5" t="s">
        <v>636</v>
      </c>
      <c r="K5" s="5" t="s">
        <v>638</v>
      </c>
      <c r="L5" s="5" t="s">
        <v>120</v>
      </c>
      <c r="M5" s="5" t="s">
        <v>121</v>
      </c>
      <c r="N5" s="5" t="s">
        <v>494</v>
      </c>
    </row>
    <row r="6" spans="1:14" ht="18.75" customHeight="1" x14ac:dyDescent="0.15">
      <c r="A6" s="5">
        <v>14</v>
      </c>
      <c r="B6" s="5">
        <v>144</v>
      </c>
      <c r="C6" s="5">
        <v>0</v>
      </c>
      <c r="D6" s="5" t="s">
        <v>153</v>
      </c>
      <c r="E6" s="5" t="s">
        <v>154</v>
      </c>
      <c r="F6" s="66" t="s">
        <v>274</v>
      </c>
      <c r="G6" s="66" t="s">
        <v>495</v>
      </c>
      <c r="H6" s="8">
        <v>5524288</v>
      </c>
      <c r="I6" s="9">
        <v>44055</v>
      </c>
      <c r="J6" s="5" t="s">
        <v>546</v>
      </c>
      <c r="K6" s="5" t="s">
        <v>634</v>
      </c>
      <c r="L6" s="5" t="s">
        <v>120</v>
      </c>
      <c r="M6" s="5" t="s">
        <v>121</v>
      </c>
      <c r="N6" s="5" t="s">
        <v>497</v>
      </c>
    </row>
    <row r="7" spans="1:14" ht="18.75" customHeight="1" x14ac:dyDescent="0.15">
      <c r="A7" s="5">
        <v>14</v>
      </c>
      <c r="B7" s="5">
        <v>145</v>
      </c>
      <c r="C7" s="5">
        <v>1</v>
      </c>
      <c r="D7" s="5" t="s">
        <v>153</v>
      </c>
      <c r="E7" s="5" t="s">
        <v>154</v>
      </c>
      <c r="F7" s="66" t="s">
        <v>274</v>
      </c>
      <c r="G7" s="66" t="s">
        <v>498</v>
      </c>
      <c r="H7" s="8">
        <v>1384858</v>
      </c>
      <c r="I7" s="9">
        <v>42341</v>
      </c>
      <c r="J7" s="5" t="s">
        <v>636</v>
      </c>
      <c r="K7" s="5" t="s">
        <v>639</v>
      </c>
      <c r="L7" s="5" t="s">
        <v>120</v>
      </c>
      <c r="M7" s="5" t="s">
        <v>121</v>
      </c>
      <c r="N7" s="5" t="s">
        <v>499</v>
      </c>
    </row>
    <row r="8" spans="1:14" ht="18.75" customHeight="1" x14ac:dyDescent="0.15">
      <c r="A8" s="5">
        <v>14</v>
      </c>
      <c r="B8" s="5">
        <v>146</v>
      </c>
      <c r="C8" s="5">
        <v>1</v>
      </c>
      <c r="D8" s="5" t="s">
        <v>153</v>
      </c>
      <c r="E8" s="5" t="s">
        <v>154</v>
      </c>
      <c r="F8" s="66" t="s">
        <v>274</v>
      </c>
      <c r="G8" s="66" t="s">
        <v>500</v>
      </c>
      <c r="H8" s="8">
        <v>1056834</v>
      </c>
      <c r="I8" s="9">
        <v>42730</v>
      </c>
      <c r="J8" s="5" t="s">
        <v>636</v>
      </c>
      <c r="K8" s="5" t="s">
        <v>640</v>
      </c>
      <c r="L8" s="5" t="s">
        <v>120</v>
      </c>
      <c r="M8" s="5" t="s">
        <v>121</v>
      </c>
      <c r="N8" s="5" t="s">
        <v>501</v>
      </c>
    </row>
    <row r="9" spans="1:14" ht="18.75" customHeight="1" x14ac:dyDescent="0.15">
      <c r="A9" s="5">
        <v>14</v>
      </c>
      <c r="B9" s="5">
        <v>147</v>
      </c>
      <c r="C9" s="5">
        <v>1</v>
      </c>
      <c r="D9" s="5" t="s">
        <v>153</v>
      </c>
      <c r="E9" s="5" t="s">
        <v>154</v>
      </c>
      <c r="F9" s="66" t="s">
        <v>200</v>
      </c>
      <c r="G9" s="66" t="s">
        <v>502</v>
      </c>
      <c r="H9" s="8">
        <v>1605499</v>
      </c>
      <c r="I9" s="9">
        <v>42580</v>
      </c>
      <c r="J9" s="5" t="s">
        <v>636</v>
      </c>
      <c r="K9" s="5" t="s">
        <v>641</v>
      </c>
      <c r="L9" s="5" t="s">
        <v>120</v>
      </c>
      <c r="M9" s="5" t="s">
        <v>121</v>
      </c>
      <c r="N9" s="5" t="s">
        <v>503</v>
      </c>
    </row>
    <row r="10" spans="1:14" ht="18.75" customHeight="1" x14ac:dyDescent="0.15">
      <c r="A10" s="5">
        <v>14</v>
      </c>
      <c r="B10" s="5">
        <v>148</v>
      </c>
      <c r="C10" s="5">
        <v>1</v>
      </c>
      <c r="D10" s="5" t="s">
        <v>153</v>
      </c>
      <c r="E10" s="5" t="s">
        <v>154</v>
      </c>
      <c r="F10" s="66" t="s">
        <v>200</v>
      </c>
      <c r="G10" s="66" t="s">
        <v>504</v>
      </c>
      <c r="H10" s="8">
        <v>876040</v>
      </c>
      <c r="I10" s="9">
        <v>42580</v>
      </c>
      <c r="J10" s="5" t="s">
        <v>636</v>
      </c>
      <c r="K10" s="5" t="s">
        <v>642</v>
      </c>
      <c r="L10" s="5" t="s">
        <v>120</v>
      </c>
      <c r="M10" s="5" t="s">
        <v>121</v>
      </c>
      <c r="N10" s="5" t="s">
        <v>505</v>
      </c>
    </row>
    <row r="11" spans="1:14" s="87" customFormat="1" ht="18.75" customHeight="1" x14ac:dyDescent="0.15">
      <c r="A11" s="85">
        <v>14</v>
      </c>
      <c r="B11" s="85">
        <v>149</v>
      </c>
      <c r="C11" s="85">
        <v>1</v>
      </c>
      <c r="D11" s="5" t="s">
        <v>153</v>
      </c>
      <c r="E11" s="85" t="s">
        <v>154</v>
      </c>
      <c r="F11" s="86" t="s">
        <v>200</v>
      </c>
      <c r="G11" s="86" t="s">
        <v>506</v>
      </c>
      <c r="H11" s="88">
        <v>208159</v>
      </c>
      <c r="I11" s="89">
        <v>42787</v>
      </c>
      <c r="J11" s="85" t="s">
        <v>636</v>
      </c>
      <c r="K11" s="85" t="s">
        <v>643</v>
      </c>
      <c r="L11" s="85" t="s">
        <v>120</v>
      </c>
      <c r="M11" s="85" t="s">
        <v>121</v>
      </c>
      <c r="N11" s="85" t="s">
        <v>507</v>
      </c>
    </row>
    <row r="12" spans="1:14" ht="18.75" customHeight="1" x14ac:dyDescent="0.15">
      <c r="A12" s="5">
        <v>14</v>
      </c>
      <c r="B12" s="5">
        <v>150</v>
      </c>
      <c r="C12" s="5">
        <v>0</v>
      </c>
      <c r="D12" s="5" t="s">
        <v>153</v>
      </c>
      <c r="E12" s="5" t="s">
        <v>154</v>
      </c>
      <c r="F12" s="66" t="s">
        <v>200</v>
      </c>
      <c r="G12" s="66" t="s">
        <v>508</v>
      </c>
      <c r="H12" s="8">
        <v>1727936</v>
      </c>
      <c r="I12" s="9">
        <v>44055</v>
      </c>
      <c r="J12" s="5" t="s">
        <v>546</v>
      </c>
      <c r="K12" s="5" t="s">
        <v>634</v>
      </c>
      <c r="L12" s="5" t="s">
        <v>120</v>
      </c>
      <c r="M12" s="5" t="s">
        <v>121</v>
      </c>
      <c r="N12" s="5" t="s">
        <v>509</v>
      </c>
    </row>
    <row r="13" spans="1:14" ht="18.75" customHeight="1" x14ac:dyDescent="0.15">
      <c r="A13" s="5">
        <v>14</v>
      </c>
      <c r="B13" s="5">
        <v>151</v>
      </c>
      <c r="C13" s="5">
        <v>1</v>
      </c>
      <c r="D13" s="5" t="s">
        <v>153</v>
      </c>
      <c r="E13" s="5" t="s">
        <v>154</v>
      </c>
      <c r="F13" s="66" t="s">
        <v>200</v>
      </c>
      <c r="G13" s="66" t="s">
        <v>510</v>
      </c>
      <c r="H13" s="8">
        <v>660000</v>
      </c>
      <c r="I13" s="9">
        <v>42580</v>
      </c>
      <c r="J13" s="5" t="s">
        <v>636</v>
      </c>
      <c r="K13" s="5" t="s">
        <v>644</v>
      </c>
      <c r="L13" s="5" t="s">
        <v>120</v>
      </c>
      <c r="M13" s="5" t="s">
        <v>121</v>
      </c>
      <c r="N13" s="5" t="s">
        <v>511</v>
      </c>
    </row>
    <row r="14" spans="1:14" ht="18.75" customHeight="1" x14ac:dyDescent="0.15">
      <c r="A14" s="5">
        <v>14</v>
      </c>
      <c r="B14" s="5">
        <v>152</v>
      </c>
      <c r="C14" s="5">
        <v>1</v>
      </c>
      <c r="D14" s="5" t="s">
        <v>153</v>
      </c>
      <c r="E14" s="5" t="s">
        <v>154</v>
      </c>
      <c r="F14" s="66" t="s">
        <v>200</v>
      </c>
      <c r="G14" s="66" t="s">
        <v>512</v>
      </c>
      <c r="H14" s="8">
        <v>405900</v>
      </c>
      <c r="I14" s="9">
        <v>42580</v>
      </c>
      <c r="J14" s="5" t="s">
        <v>636</v>
      </c>
      <c r="K14" s="5" t="s">
        <v>645</v>
      </c>
      <c r="L14" s="5" t="s">
        <v>120</v>
      </c>
      <c r="M14" s="5" t="s">
        <v>121</v>
      </c>
      <c r="N14" s="5" t="s">
        <v>513</v>
      </c>
    </row>
    <row r="15" spans="1:14" ht="18.75" customHeight="1" x14ac:dyDescent="0.15">
      <c r="A15" s="5">
        <v>14</v>
      </c>
      <c r="B15" s="5">
        <v>153</v>
      </c>
      <c r="C15" s="5">
        <v>1</v>
      </c>
      <c r="D15" s="5" t="s">
        <v>153</v>
      </c>
      <c r="E15" s="5" t="s">
        <v>154</v>
      </c>
      <c r="F15" s="66" t="s">
        <v>200</v>
      </c>
      <c r="G15" s="66" t="s">
        <v>514</v>
      </c>
      <c r="H15" s="8">
        <v>290868</v>
      </c>
      <c r="I15" s="9">
        <v>42355</v>
      </c>
      <c r="J15" s="5" t="s">
        <v>636</v>
      </c>
      <c r="K15" s="5" t="s">
        <v>646</v>
      </c>
      <c r="L15" s="5" t="s">
        <v>120</v>
      </c>
      <c r="M15" s="5" t="s">
        <v>121</v>
      </c>
      <c r="N15" s="5" t="s">
        <v>515</v>
      </c>
    </row>
    <row r="16" spans="1:14" ht="18.75" customHeight="1" x14ac:dyDescent="0.15">
      <c r="A16" s="5">
        <v>14</v>
      </c>
      <c r="B16" s="5">
        <v>154</v>
      </c>
      <c r="C16" s="5">
        <v>0</v>
      </c>
      <c r="D16" s="5" t="s">
        <v>153</v>
      </c>
      <c r="E16" s="5" t="s">
        <v>154</v>
      </c>
      <c r="F16" s="66" t="s">
        <v>200</v>
      </c>
      <c r="G16" s="66" t="s">
        <v>516</v>
      </c>
      <c r="H16" s="8">
        <v>97888</v>
      </c>
      <c r="I16" s="9">
        <v>44055</v>
      </c>
      <c r="J16" s="5" t="s">
        <v>546</v>
      </c>
      <c r="K16" s="5" t="s">
        <v>634</v>
      </c>
      <c r="L16" s="5" t="s">
        <v>120</v>
      </c>
      <c r="M16" s="5" t="s">
        <v>121</v>
      </c>
      <c r="N16" s="5" t="s">
        <v>517</v>
      </c>
    </row>
    <row r="17" spans="1:14" ht="18.75" customHeight="1" x14ac:dyDescent="0.15">
      <c r="A17" s="5">
        <v>14</v>
      </c>
      <c r="B17" s="5">
        <v>155</v>
      </c>
      <c r="C17" s="5">
        <v>0</v>
      </c>
      <c r="D17" s="5" t="s">
        <v>153</v>
      </c>
      <c r="E17" s="5" t="s">
        <v>154</v>
      </c>
      <c r="F17" s="66" t="s">
        <v>200</v>
      </c>
      <c r="G17" s="66" t="s">
        <v>518</v>
      </c>
      <c r="H17" s="8">
        <v>1102304</v>
      </c>
      <c r="I17" s="9">
        <v>44055</v>
      </c>
      <c r="J17" s="5" t="s">
        <v>546</v>
      </c>
      <c r="K17" s="5" t="s">
        <v>634</v>
      </c>
      <c r="L17" s="5" t="s">
        <v>120</v>
      </c>
      <c r="M17" s="5" t="s">
        <v>121</v>
      </c>
      <c r="N17" s="5" t="s">
        <v>519</v>
      </c>
    </row>
    <row r="18" spans="1:14" ht="18.75" customHeight="1" x14ac:dyDescent="0.15">
      <c r="A18" s="5">
        <v>14</v>
      </c>
      <c r="B18" s="5">
        <v>156</v>
      </c>
      <c r="C18" s="5">
        <v>0</v>
      </c>
      <c r="D18" s="5" t="s">
        <v>153</v>
      </c>
      <c r="E18" s="5" t="s">
        <v>154</v>
      </c>
      <c r="F18" s="66" t="s">
        <v>200</v>
      </c>
      <c r="G18" s="66" t="s">
        <v>520</v>
      </c>
      <c r="H18" s="8">
        <v>2549344</v>
      </c>
      <c r="I18" s="9">
        <v>44055</v>
      </c>
      <c r="J18" s="5" t="s">
        <v>546</v>
      </c>
      <c r="K18" s="5" t="s">
        <v>634</v>
      </c>
      <c r="L18" s="5" t="s">
        <v>120</v>
      </c>
      <c r="M18" s="5" t="s">
        <v>121</v>
      </c>
      <c r="N18" s="5" t="s">
        <v>521</v>
      </c>
    </row>
    <row r="19" spans="1:14" ht="18.75" customHeight="1" x14ac:dyDescent="0.15">
      <c r="A19" s="5">
        <v>14</v>
      </c>
      <c r="B19" s="5">
        <v>157</v>
      </c>
      <c r="C19" s="5">
        <v>0</v>
      </c>
      <c r="D19" s="5" t="s">
        <v>153</v>
      </c>
      <c r="E19" s="5" t="s">
        <v>154</v>
      </c>
      <c r="F19" s="66" t="s">
        <v>200</v>
      </c>
      <c r="G19" s="66" t="s">
        <v>522</v>
      </c>
      <c r="H19" s="8">
        <v>17985396</v>
      </c>
      <c r="I19" s="9">
        <v>44055</v>
      </c>
      <c r="J19" s="5" t="s">
        <v>546</v>
      </c>
      <c r="K19" s="5" t="s">
        <v>634</v>
      </c>
      <c r="L19" s="5" t="s">
        <v>120</v>
      </c>
      <c r="M19" s="5" t="s">
        <v>121</v>
      </c>
      <c r="N19" s="5" t="s">
        <v>523</v>
      </c>
    </row>
    <row r="20" spans="1:14" s="87" customFormat="1" ht="18.75" customHeight="1" x14ac:dyDescent="0.15">
      <c r="A20" s="85">
        <v>14</v>
      </c>
      <c r="B20" s="85">
        <v>158</v>
      </c>
      <c r="C20" s="85">
        <v>1</v>
      </c>
      <c r="D20" s="5" t="s">
        <v>153</v>
      </c>
      <c r="E20" s="85" t="s">
        <v>154</v>
      </c>
      <c r="F20" s="86" t="s">
        <v>233</v>
      </c>
      <c r="G20" s="86" t="s">
        <v>524</v>
      </c>
      <c r="H20" s="88">
        <v>160649</v>
      </c>
      <c r="I20" s="89">
        <v>42447</v>
      </c>
      <c r="J20" s="85" t="s">
        <v>636</v>
      </c>
      <c r="K20" s="85" t="s">
        <v>647</v>
      </c>
      <c r="L20" s="85" t="s">
        <v>120</v>
      </c>
      <c r="M20" s="85" t="s">
        <v>121</v>
      </c>
      <c r="N20" s="85" t="s">
        <v>525</v>
      </c>
    </row>
    <row r="21" spans="1:14" ht="18.75" customHeight="1" x14ac:dyDescent="0.15">
      <c r="A21" s="5">
        <v>14</v>
      </c>
      <c r="B21" s="5">
        <v>159</v>
      </c>
      <c r="C21" s="5">
        <v>0</v>
      </c>
      <c r="D21" s="5" t="s">
        <v>153</v>
      </c>
      <c r="E21" s="5" t="s">
        <v>154</v>
      </c>
      <c r="F21" s="66" t="s">
        <v>233</v>
      </c>
      <c r="G21" s="66" t="s">
        <v>526</v>
      </c>
      <c r="H21" s="8">
        <v>5166784</v>
      </c>
      <c r="I21" s="9">
        <v>44055</v>
      </c>
      <c r="J21" s="5" t="s">
        <v>546</v>
      </c>
      <c r="K21" s="5" t="s">
        <v>634</v>
      </c>
      <c r="L21" s="5" t="s">
        <v>120</v>
      </c>
      <c r="M21" s="5" t="s">
        <v>121</v>
      </c>
      <c r="N21" s="5" t="s">
        <v>527</v>
      </c>
    </row>
    <row r="22" spans="1:14" ht="18.75" customHeight="1" x14ac:dyDescent="0.15">
      <c r="A22" s="5">
        <v>14</v>
      </c>
      <c r="B22" s="5">
        <v>160</v>
      </c>
      <c r="C22" s="5">
        <v>1</v>
      </c>
      <c r="D22" s="5" t="s">
        <v>153</v>
      </c>
      <c r="E22" s="5" t="s">
        <v>154</v>
      </c>
      <c r="F22" s="66" t="s">
        <v>233</v>
      </c>
      <c r="G22" s="66" t="s">
        <v>528</v>
      </c>
      <c r="H22" s="8">
        <v>313592</v>
      </c>
      <c r="I22" s="9">
        <v>42387</v>
      </c>
      <c r="J22" s="5" t="s">
        <v>636</v>
      </c>
      <c r="K22" s="5" t="s">
        <v>648</v>
      </c>
      <c r="L22" s="5" t="s">
        <v>120</v>
      </c>
      <c r="M22" s="5" t="s">
        <v>121</v>
      </c>
      <c r="N22" s="5" t="s">
        <v>529</v>
      </c>
    </row>
    <row r="23" spans="1:14" ht="18.75" customHeight="1" x14ac:dyDescent="0.15">
      <c r="A23" s="5">
        <v>14</v>
      </c>
      <c r="B23" s="5">
        <v>161</v>
      </c>
      <c r="C23" s="5">
        <v>1</v>
      </c>
      <c r="D23" s="5" t="s">
        <v>153</v>
      </c>
      <c r="E23" s="5" t="s">
        <v>154</v>
      </c>
      <c r="F23" s="66" t="s">
        <v>233</v>
      </c>
      <c r="G23" s="66" t="s">
        <v>530</v>
      </c>
      <c r="H23" s="8">
        <v>642801</v>
      </c>
      <c r="I23" s="9">
        <v>42348</v>
      </c>
      <c r="J23" s="5" t="s">
        <v>636</v>
      </c>
      <c r="K23" s="5" t="s">
        <v>649</v>
      </c>
      <c r="L23" s="5" t="s">
        <v>120</v>
      </c>
      <c r="M23" s="5" t="s">
        <v>121</v>
      </c>
      <c r="N23" s="5" t="s">
        <v>531</v>
      </c>
    </row>
    <row r="24" spans="1:14" ht="18.75" customHeight="1" x14ac:dyDescent="0.15">
      <c r="A24" s="5">
        <v>14</v>
      </c>
      <c r="B24" s="5">
        <v>162</v>
      </c>
      <c r="C24" s="5">
        <v>1</v>
      </c>
      <c r="D24" s="5" t="s">
        <v>153</v>
      </c>
      <c r="E24" s="5" t="s">
        <v>154</v>
      </c>
      <c r="F24" s="66" t="s">
        <v>233</v>
      </c>
      <c r="G24" s="66" t="s">
        <v>532</v>
      </c>
      <c r="H24" s="8">
        <v>1024712</v>
      </c>
      <c r="I24" s="9">
        <v>42335</v>
      </c>
      <c r="J24" s="5" t="s">
        <v>636</v>
      </c>
      <c r="K24" s="5" t="s">
        <v>650</v>
      </c>
      <c r="L24" s="5" t="s">
        <v>120</v>
      </c>
      <c r="M24" s="5" t="s">
        <v>121</v>
      </c>
      <c r="N24" s="5" t="s">
        <v>533</v>
      </c>
    </row>
    <row r="25" spans="1:14" ht="18.75" customHeight="1" x14ac:dyDescent="0.15">
      <c r="A25" s="5">
        <v>14</v>
      </c>
      <c r="B25" s="5">
        <v>163</v>
      </c>
      <c r="C25" s="5">
        <v>1</v>
      </c>
      <c r="D25" s="5" t="s">
        <v>153</v>
      </c>
      <c r="E25" s="5" t="s">
        <v>154</v>
      </c>
      <c r="F25" s="66" t="s">
        <v>233</v>
      </c>
      <c r="G25" s="66" t="s">
        <v>534</v>
      </c>
      <c r="H25" s="8">
        <v>1419632</v>
      </c>
      <c r="I25" s="9">
        <v>42341</v>
      </c>
      <c r="J25" s="5" t="s">
        <v>636</v>
      </c>
      <c r="K25" s="5" t="s">
        <v>651</v>
      </c>
      <c r="L25" s="5" t="s">
        <v>120</v>
      </c>
      <c r="M25" s="5" t="s">
        <v>121</v>
      </c>
      <c r="N25" s="5" t="s">
        <v>535</v>
      </c>
    </row>
    <row r="26" spans="1:14" ht="18.75" customHeight="1" x14ac:dyDescent="0.15">
      <c r="A26" s="5">
        <v>14</v>
      </c>
      <c r="B26" s="5">
        <v>164</v>
      </c>
      <c r="C26" s="5">
        <v>1</v>
      </c>
      <c r="D26" s="5" t="s">
        <v>153</v>
      </c>
      <c r="E26" s="5" t="s">
        <v>154</v>
      </c>
      <c r="F26" s="66" t="s">
        <v>233</v>
      </c>
      <c r="G26" s="66" t="s">
        <v>536</v>
      </c>
      <c r="H26" s="8">
        <v>656129</v>
      </c>
      <c r="I26" s="9">
        <v>42355</v>
      </c>
      <c r="J26" s="5" t="s">
        <v>636</v>
      </c>
      <c r="K26" s="5" t="s">
        <v>652</v>
      </c>
      <c r="L26" s="5" t="s">
        <v>120</v>
      </c>
      <c r="M26" s="5" t="s">
        <v>121</v>
      </c>
      <c r="N26" s="5" t="s">
        <v>537</v>
      </c>
    </row>
    <row r="27" spans="1:14" ht="18.75" customHeight="1" x14ac:dyDescent="0.15">
      <c r="A27" s="5">
        <v>14</v>
      </c>
      <c r="B27" s="5">
        <v>165</v>
      </c>
      <c r="C27" s="5">
        <v>1</v>
      </c>
      <c r="D27" s="5" t="s">
        <v>153</v>
      </c>
      <c r="E27" s="5" t="s">
        <v>154</v>
      </c>
      <c r="F27" s="66" t="s">
        <v>233</v>
      </c>
      <c r="G27" s="66" t="s">
        <v>538</v>
      </c>
      <c r="H27" s="8">
        <v>218489</v>
      </c>
      <c r="I27" s="9">
        <v>42387</v>
      </c>
      <c r="J27" s="5" t="s">
        <v>636</v>
      </c>
      <c r="K27" s="5" t="s">
        <v>653</v>
      </c>
      <c r="L27" s="5" t="s">
        <v>120</v>
      </c>
      <c r="M27" s="5" t="s">
        <v>121</v>
      </c>
      <c r="N27" s="5" t="s">
        <v>539</v>
      </c>
    </row>
    <row r="28" spans="1:14" ht="18.75" customHeight="1" x14ac:dyDescent="0.15">
      <c r="A28" s="5">
        <v>14</v>
      </c>
      <c r="B28" s="5">
        <v>166</v>
      </c>
      <c r="C28" s="5">
        <v>1</v>
      </c>
      <c r="D28" s="5" t="s">
        <v>153</v>
      </c>
      <c r="E28" s="5" t="s">
        <v>154</v>
      </c>
      <c r="F28" s="66" t="s">
        <v>233</v>
      </c>
      <c r="G28" s="66" t="s">
        <v>540</v>
      </c>
      <c r="H28" s="8">
        <v>387430</v>
      </c>
      <c r="I28" s="9">
        <v>42619</v>
      </c>
      <c r="J28" s="5" t="s">
        <v>636</v>
      </c>
      <c r="K28" s="5" t="s">
        <v>654</v>
      </c>
      <c r="L28" s="5" t="s">
        <v>120</v>
      </c>
      <c r="M28" s="5" t="s">
        <v>121</v>
      </c>
      <c r="N28" s="5" t="s">
        <v>541</v>
      </c>
    </row>
    <row r="29" spans="1:14" ht="18.75" customHeight="1" x14ac:dyDescent="0.15">
      <c r="A29" s="5">
        <v>14</v>
      </c>
      <c r="B29" s="5">
        <v>167</v>
      </c>
      <c r="C29" s="5">
        <v>0</v>
      </c>
      <c r="D29" s="5" t="s">
        <v>153</v>
      </c>
      <c r="E29" s="5" t="s">
        <v>154</v>
      </c>
      <c r="F29" s="66" t="s">
        <v>155</v>
      </c>
      <c r="G29" s="66" t="s">
        <v>542</v>
      </c>
      <c r="H29" s="8">
        <v>625632</v>
      </c>
      <c r="I29" s="9">
        <v>44055</v>
      </c>
      <c r="J29" s="5" t="s">
        <v>546</v>
      </c>
      <c r="K29" s="5" t="s">
        <v>634</v>
      </c>
      <c r="L29" s="5" t="s">
        <v>120</v>
      </c>
      <c r="M29" s="5" t="s">
        <v>121</v>
      </c>
      <c r="N29" s="5" t="s">
        <v>543</v>
      </c>
    </row>
    <row r="30" spans="1:14" ht="18.75" customHeight="1" x14ac:dyDescent="0.15">
      <c r="A30" s="5">
        <v>14</v>
      </c>
      <c r="B30" s="5">
        <v>168</v>
      </c>
      <c r="C30" s="5">
        <v>0</v>
      </c>
      <c r="D30" s="5" t="s">
        <v>153</v>
      </c>
      <c r="E30" s="5" t="s">
        <v>154</v>
      </c>
      <c r="F30" s="66" t="s">
        <v>155</v>
      </c>
      <c r="G30" s="66" t="s">
        <v>544</v>
      </c>
      <c r="H30" s="8">
        <v>2030112</v>
      </c>
      <c r="I30" s="9">
        <v>44055</v>
      </c>
      <c r="J30" s="5" t="s">
        <v>546</v>
      </c>
      <c r="K30" s="5" t="s">
        <v>634</v>
      </c>
      <c r="L30" s="5" t="s">
        <v>120</v>
      </c>
      <c r="M30" s="5" t="s">
        <v>121</v>
      </c>
      <c r="N30" s="5" t="s">
        <v>545</v>
      </c>
    </row>
  </sheetData>
  <autoFilter ref="A1:N30" xr:uid="{40133254-88BC-43CC-8718-EBFEA8193ECC}"/>
  <phoneticPr fontId="19"/>
  <conditionalFormatting sqref="I2:I1048576">
    <cfRule type="cellIs" dxfId="38" priority="1" operator="between">
      <formula>9856</formula>
      <formula>9862</formula>
    </cfRule>
    <cfRule type="cellIs" dxfId="37" priority="2" operator="between">
      <formula>32516</formula>
      <formula>32873</formula>
    </cfRule>
    <cfRule type="cellIs" dxfId="36" priority="3" operator="between">
      <formula>43586</formula>
      <formula>43830</formula>
    </cfRule>
  </conditionalFormatting>
  <printOptions horizontalCentered="1"/>
  <pageMargins left="0" right="0" top="0.74803149606299213" bottom="0.74803149606299213" header="0.31496062992125984" footer="0.31496062992125984"/>
  <pageSetup paperSize="8" scale="81" fitToHeight="0" orientation="landscape" r:id="rId1"/>
  <headerFooter scaleWithDoc="0" alignWithMargins="0">
    <oddHeader>&amp;L&amp;A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1"/>
  <sheetViews>
    <sheetView workbookViewId="0"/>
  </sheetViews>
  <sheetFormatPr defaultColWidth="9" defaultRowHeight="18.75" customHeight="1" x14ac:dyDescent="0.15"/>
  <cols>
    <col min="1" max="1" width="12.75" style="5" customWidth="1"/>
    <col min="2" max="3" width="15.625" style="5" customWidth="1"/>
    <col min="4" max="4" width="12.75" style="8" customWidth="1"/>
    <col min="5" max="5" width="12.75" style="5" customWidth="1"/>
    <col min="6" max="6" width="6.875" style="5" customWidth="1"/>
    <col min="7" max="10" width="12.75" style="5" customWidth="1"/>
    <col min="11" max="16384" width="9" style="10"/>
  </cols>
  <sheetData>
    <row r="1" spans="1:10" ht="18.75" customHeight="1" x14ac:dyDescent="0.15">
      <c r="A1" s="1" t="s">
        <v>37</v>
      </c>
      <c r="B1" s="1" t="s">
        <v>38</v>
      </c>
      <c r="C1" s="1" t="s">
        <v>47</v>
      </c>
      <c r="D1" s="2" t="s">
        <v>71</v>
      </c>
      <c r="E1" s="1" t="s">
        <v>94</v>
      </c>
      <c r="F1" s="1" t="s">
        <v>95</v>
      </c>
      <c r="G1" s="1" t="s">
        <v>43</v>
      </c>
      <c r="H1" s="1" t="s">
        <v>89</v>
      </c>
      <c r="I1" s="1" t="s">
        <v>109</v>
      </c>
      <c r="J1" s="1" t="s">
        <v>110</v>
      </c>
    </row>
  </sheetData>
  <phoneticPr fontId="19"/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1"/>
  <sheetViews>
    <sheetView workbookViewId="0"/>
  </sheetViews>
  <sheetFormatPr defaultColWidth="9" defaultRowHeight="18.75" customHeight="1" x14ac:dyDescent="0.15"/>
  <cols>
    <col min="1" max="1" width="12.75" style="5" customWidth="1"/>
    <col min="2" max="3" width="15.625" style="5" customWidth="1"/>
    <col min="4" max="4" width="12.75" style="8" customWidth="1"/>
    <col min="5" max="5" width="12.75" style="5" customWidth="1"/>
    <col min="6" max="6" width="6.875" style="5" customWidth="1"/>
    <col min="7" max="9" width="12.75" style="5" customWidth="1"/>
    <col min="10" max="16384" width="9" style="10"/>
  </cols>
  <sheetData>
    <row r="1" spans="1:9" ht="18.75" customHeight="1" x14ac:dyDescent="0.15">
      <c r="A1" s="1" t="s">
        <v>37</v>
      </c>
      <c r="B1" s="1" t="s">
        <v>38</v>
      </c>
      <c r="C1" s="1" t="s">
        <v>47</v>
      </c>
      <c r="D1" s="2" t="s">
        <v>71</v>
      </c>
      <c r="E1" s="1" t="s">
        <v>94</v>
      </c>
      <c r="F1" s="1" t="s">
        <v>95</v>
      </c>
      <c r="G1" s="1" t="s">
        <v>42</v>
      </c>
      <c r="H1" s="1" t="s">
        <v>89</v>
      </c>
      <c r="I1" s="1" t="s">
        <v>109</v>
      </c>
    </row>
  </sheetData>
  <phoneticPr fontId="19"/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G2"/>
  <sheetViews>
    <sheetView workbookViewId="0">
      <selection sqref="A1:E1"/>
    </sheetView>
  </sheetViews>
  <sheetFormatPr defaultColWidth="9" defaultRowHeight="18.75" customHeight="1" x14ac:dyDescent="0.15"/>
  <cols>
    <col min="1" max="1" width="21.5" style="5" customWidth="1"/>
    <col min="2" max="2" width="35.25" style="5" hidden="1" customWidth="1"/>
    <col min="3" max="3" width="30.375" style="5" customWidth="1"/>
    <col min="4" max="4" width="17.375" style="8" customWidth="1"/>
    <col min="5" max="5" width="21.125" style="8" customWidth="1"/>
    <col min="6" max="6" width="15.625" style="8" customWidth="1"/>
    <col min="7" max="7" width="12.75" style="8" customWidth="1"/>
    <col min="8" max="16384" width="9" style="10"/>
  </cols>
  <sheetData>
    <row r="1" spans="1:7" ht="18.75" customHeight="1" x14ac:dyDescent="0.15">
      <c r="A1" s="1" t="s">
        <v>48</v>
      </c>
      <c r="B1" s="1" t="s">
        <v>106</v>
      </c>
      <c r="C1" s="1" t="s">
        <v>49</v>
      </c>
      <c r="D1" s="2" t="s">
        <v>71</v>
      </c>
      <c r="E1" s="2" t="s">
        <v>41</v>
      </c>
      <c r="F1" s="2" t="s">
        <v>43</v>
      </c>
      <c r="G1" s="2" t="s">
        <v>109</v>
      </c>
    </row>
    <row r="2" spans="1:7" ht="18.75" customHeight="1" x14ac:dyDescent="0.15">
      <c r="A2" s="5">
        <v>16</v>
      </c>
      <c r="B2" s="5">
        <v>24</v>
      </c>
      <c r="C2" s="5" t="s">
        <v>609</v>
      </c>
      <c r="D2" s="8">
        <v>3582952000</v>
      </c>
      <c r="E2" s="8" t="s">
        <v>120</v>
      </c>
      <c r="F2" s="8" t="s">
        <v>613</v>
      </c>
      <c r="G2" s="8" t="s">
        <v>121</v>
      </c>
    </row>
  </sheetData>
  <phoneticPr fontId="19"/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 scaleWithDoc="0" alignWithMargins="0">
    <oddHeader>&amp;L&amp;A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H181"/>
  <sheetViews>
    <sheetView zoomScale="70" zoomScaleNormal="70" workbookViewId="0">
      <selection sqref="A1:E1"/>
    </sheetView>
  </sheetViews>
  <sheetFormatPr defaultColWidth="9" defaultRowHeight="18.75" customHeight="1" x14ac:dyDescent="0.15"/>
  <cols>
    <col min="1" max="1" width="21.5" style="5" customWidth="1"/>
    <col min="2" max="2" width="35.25" style="5" hidden="1" customWidth="1"/>
    <col min="3" max="3" width="161.625" style="5" bestFit="1" customWidth="1"/>
    <col min="4" max="4" width="17.375" style="8" customWidth="1"/>
    <col min="5" max="5" width="37.5" style="5" customWidth="1"/>
    <col min="6" max="6" width="21.125" style="8" customWidth="1"/>
    <col min="7" max="7" width="27.875" style="8" hidden="1" customWidth="1"/>
    <col min="8" max="8" width="12.75" style="8" hidden="1" customWidth="1"/>
    <col min="9" max="16384" width="9" style="10"/>
  </cols>
  <sheetData>
    <row r="1" spans="1:8" s="20" customFormat="1" ht="18.75" customHeight="1" x14ac:dyDescent="0.15">
      <c r="A1" s="1" t="s">
        <v>48</v>
      </c>
      <c r="B1" s="1" t="s">
        <v>106</v>
      </c>
      <c r="C1" s="1" t="s">
        <v>49</v>
      </c>
      <c r="D1" s="2" t="s">
        <v>71</v>
      </c>
      <c r="E1" s="1" t="s">
        <v>50</v>
      </c>
      <c r="F1" s="2" t="s">
        <v>41</v>
      </c>
      <c r="G1" s="2" t="s">
        <v>42</v>
      </c>
      <c r="H1" s="2" t="s">
        <v>109</v>
      </c>
    </row>
    <row r="2" spans="1:8" ht="18.75" customHeight="1" x14ac:dyDescent="0.15">
      <c r="A2" s="5">
        <v>1</v>
      </c>
      <c r="B2" s="5">
        <v>25</v>
      </c>
      <c r="C2" s="5" t="s">
        <v>596</v>
      </c>
      <c r="D2" s="8">
        <v>2426643</v>
      </c>
      <c r="E2" s="5" t="s">
        <v>614</v>
      </c>
      <c r="F2" s="8" t="s">
        <v>120</v>
      </c>
      <c r="G2" s="8" t="s">
        <v>615</v>
      </c>
      <c r="H2" s="8" t="s">
        <v>121</v>
      </c>
    </row>
    <row r="3" spans="1:8" ht="18.75" customHeight="1" x14ac:dyDescent="0.15">
      <c r="A3" s="5">
        <v>1</v>
      </c>
      <c r="B3" s="5">
        <v>26</v>
      </c>
      <c r="C3" s="5" t="s">
        <v>596</v>
      </c>
      <c r="D3" s="8">
        <v>280174</v>
      </c>
      <c r="E3" s="5" t="s">
        <v>616</v>
      </c>
      <c r="F3" s="8" t="s">
        <v>120</v>
      </c>
      <c r="G3" s="8" t="s">
        <v>615</v>
      </c>
      <c r="H3" s="8" t="s">
        <v>121</v>
      </c>
    </row>
    <row r="4" spans="1:8" ht="18.75" customHeight="1" x14ac:dyDescent="0.15">
      <c r="A4" s="5">
        <v>1</v>
      </c>
      <c r="B4" s="5">
        <v>27</v>
      </c>
      <c r="C4" s="5" t="s">
        <v>596</v>
      </c>
      <c r="D4" s="8">
        <v>81064</v>
      </c>
      <c r="E4" s="5" t="s">
        <v>617</v>
      </c>
      <c r="F4" s="8" t="s">
        <v>120</v>
      </c>
      <c r="G4" s="8" t="s">
        <v>615</v>
      </c>
      <c r="H4" s="8" t="s">
        <v>121</v>
      </c>
    </row>
    <row r="5" spans="1:8" ht="18.75" customHeight="1" x14ac:dyDescent="0.15">
      <c r="A5" s="5">
        <v>1</v>
      </c>
      <c r="B5" s="5">
        <v>28</v>
      </c>
      <c r="C5" s="5" t="s">
        <v>596</v>
      </c>
      <c r="D5" s="8">
        <v>44748</v>
      </c>
      <c r="E5" s="5" t="s">
        <v>618</v>
      </c>
      <c r="F5" s="8" t="s">
        <v>120</v>
      </c>
      <c r="G5" s="8" t="s">
        <v>615</v>
      </c>
      <c r="H5" s="8" t="s">
        <v>121</v>
      </c>
    </row>
    <row r="6" spans="1:8" ht="18.75" customHeight="1" x14ac:dyDescent="0.15">
      <c r="A6" s="5">
        <v>1</v>
      </c>
      <c r="B6" s="5">
        <v>29</v>
      </c>
      <c r="C6" s="5" t="s">
        <v>596</v>
      </c>
      <c r="D6" s="8">
        <v>28292</v>
      </c>
      <c r="E6" s="5" t="s">
        <v>619</v>
      </c>
      <c r="F6" s="8" t="s">
        <v>120</v>
      </c>
      <c r="G6" s="8" t="s">
        <v>615</v>
      </c>
      <c r="H6" s="8" t="s">
        <v>121</v>
      </c>
    </row>
    <row r="7" spans="1:8" ht="18.75" customHeight="1" x14ac:dyDescent="0.15">
      <c r="A7" s="5">
        <v>1</v>
      </c>
      <c r="B7" s="5">
        <v>125</v>
      </c>
      <c r="C7" s="5" t="s">
        <v>596</v>
      </c>
      <c r="D7" s="8">
        <v>5825186</v>
      </c>
      <c r="E7" s="5" t="s">
        <v>620</v>
      </c>
      <c r="F7" s="8" t="s">
        <v>120</v>
      </c>
      <c r="G7" s="8" t="s">
        <v>615</v>
      </c>
      <c r="H7" s="8" t="s">
        <v>121</v>
      </c>
    </row>
    <row r="8" spans="1:8" ht="18.75" customHeight="1" x14ac:dyDescent="0.15">
      <c r="A8" s="5">
        <v>1</v>
      </c>
      <c r="B8" s="5">
        <v>126</v>
      </c>
      <c r="C8" s="5" t="s">
        <v>596</v>
      </c>
      <c r="D8" s="8">
        <v>2295</v>
      </c>
      <c r="E8" s="5" t="s">
        <v>621</v>
      </c>
      <c r="F8" s="8" t="s">
        <v>120</v>
      </c>
      <c r="G8" s="8" t="s">
        <v>615</v>
      </c>
      <c r="H8" s="8" t="s">
        <v>121</v>
      </c>
    </row>
    <row r="9" spans="1:8" ht="18.75" customHeight="1" x14ac:dyDescent="0.15">
      <c r="A9" s="5">
        <v>1</v>
      </c>
      <c r="B9" s="5">
        <v>127</v>
      </c>
      <c r="C9" s="5" t="s">
        <v>596</v>
      </c>
      <c r="D9" s="8">
        <v>654</v>
      </c>
      <c r="E9" s="5" t="s">
        <v>622</v>
      </c>
      <c r="F9" s="8" t="s">
        <v>120</v>
      </c>
      <c r="G9" s="8" t="s">
        <v>615</v>
      </c>
      <c r="H9" s="8" t="s">
        <v>121</v>
      </c>
    </row>
    <row r="10" spans="1:8" ht="18.75" customHeight="1" x14ac:dyDescent="0.15">
      <c r="A10" s="5">
        <v>1</v>
      </c>
      <c r="B10" s="5">
        <v>128</v>
      </c>
      <c r="C10" s="5" t="s">
        <v>596</v>
      </c>
      <c r="D10" s="8">
        <v>100944</v>
      </c>
      <c r="E10" s="5" t="s">
        <v>623</v>
      </c>
      <c r="F10" s="8" t="s">
        <v>120</v>
      </c>
      <c r="G10" s="8" t="s">
        <v>615</v>
      </c>
      <c r="H10" s="8" t="s">
        <v>121</v>
      </c>
    </row>
    <row r="11" spans="1:8" ht="18.75" customHeight="1" x14ac:dyDescent="0.15">
      <c r="A11" s="5">
        <v>2</v>
      </c>
      <c r="B11" s="5">
        <v>30</v>
      </c>
      <c r="C11" s="5" t="s">
        <v>596</v>
      </c>
      <c r="D11" s="8">
        <v>3552807</v>
      </c>
      <c r="E11" s="5" t="s">
        <v>614</v>
      </c>
      <c r="F11" s="8" t="s">
        <v>120</v>
      </c>
      <c r="G11" s="8" t="s">
        <v>615</v>
      </c>
      <c r="H11" s="8" t="s">
        <v>121</v>
      </c>
    </row>
    <row r="12" spans="1:8" ht="18.75" customHeight="1" x14ac:dyDescent="0.15">
      <c r="A12" s="5">
        <v>2</v>
      </c>
      <c r="B12" s="5">
        <v>31</v>
      </c>
      <c r="C12" s="5" t="s">
        <v>596</v>
      </c>
      <c r="D12" s="8">
        <v>410198</v>
      </c>
      <c r="E12" s="5" t="s">
        <v>616</v>
      </c>
      <c r="F12" s="8" t="s">
        <v>120</v>
      </c>
      <c r="G12" s="8" t="s">
        <v>615</v>
      </c>
      <c r="H12" s="8" t="s">
        <v>121</v>
      </c>
    </row>
    <row r="13" spans="1:8" ht="18.75" customHeight="1" x14ac:dyDescent="0.15">
      <c r="A13" s="5">
        <v>2</v>
      </c>
      <c r="B13" s="5">
        <v>32</v>
      </c>
      <c r="C13" s="5" t="s">
        <v>596</v>
      </c>
      <c r="D13" s="8">
        <v>118685</v>
      </c>
      <c r="E13" s="5" t="s">
        <v>617</v>
      </c>
      <c r="F13" s="8" t="s">
        <v>120</v>
      </c>
      <c r="G13" s="8" t="s">
        <v>615</v>
      </c>
      <c r="H13" s="8" t="s">
        <v>121</v>
      </c>
    </row>
    <row r="14" spans="1:8" ht="18.75" customHeight="1" x14ac:dyDescent="0.15">
      <c r="A14" s="5">
        <v>2</v>
      </c>
      <c r="B14" s="5">
        <v>33</v>
      </c>
      <c r="C14" s="5" t="s">
        <v>596</v>
      </c>
      <c r="D14" s="8">
        <v>65515</v>
      </c>
      <c r="E14" s="5" t="s">
        <v>618</v>
      </c>
      <c r="F14" s="8" t="s">
        <v>120</v>
      </c>
      <c r="G14" s="8" t="s">
        <v>615</v>
      </c>
      <c r="H14" s="8" t="s">
        <v>121</v>
      </c>
    </row>
    <row r="15" spans="1:8" ht="18.75" customHeight="1" x14ac:dyDescent="0.15">
      <c r="A15" s="5">
        <v>2</v>
      </c>
      <c r="B15" s="5">
        <v>34</v>
      </c>
      <c r="C15" s="5" t="s">
        <v>596</v>
      </c>
      <c r="D15" s="8">
        <v>41422</v>
      </c>
      <c r="E15" s="5" t="s">
        <v>619</v>
      </c>
      <c r="F15" s="8" t="s">
        <v>120</v>
      </c>
      <c r="G15" s="8" t="s">
        <v>615</v>
      </c>
      <c r="H15" s="8" t="s">
        <v>121</v>
      </c>
    </row>
    <row r="16" spans="1:8" ht="18.75" customHeight="1" x14ac:dyDescent="0.15">
      <c r="A16" s="5">
        <v>2</v>
      </c>
      <c r="B16" s="5">
        <v>129</v>
      </c>
      <c r="C16" s="5" t="s">
        <v>596</v>
      </c>
      <c r="D16" s="8">
        <v>8528556</v>
      </c>
      <c r="E16" s="5" t="s">
        <v>620</v>
      </c>
      <c r="F16" s="8" t="s">
        <v>120</v>
      </c>
      <c r="G16" s="8" t="s">
        <v>615</v>
      </c>
      <c r="H16" s="8" t="s">
        <v>121</v>
      </c>
    </row>
    <row r="17" spans="1:8" ht="18.75" customHeight="1" x14ac:dyDescent="0.15">
      <c r="A17" s="5">
        <v>2</v>
      </c>
      <c r="B17" s="5">
        <v>130</v>
      </c>
      <c r="C17" s="5" t="s">
        <v>596</v>
      </c>
      <c r="D17" s="8">
        <v>3360</v>
      </c>
      <c r="E17" s="5" t="s">
        <v>621</v>
      </c>
      <c r="F17" s="8" t="s">
        <v>120</v>
      </c>
      <c r="G17" s="8" t="s">
        <v>615</v>
      </c>
      <c r="H17" s="8" t="s">
        <v>121</v>
      </c>
    </row>
    <row r="18" spans="1:8" ht="18.75" customHeight="1" x14ac:dyDescent="0.15">
      <c r="A18" s="5">
        <v>2</v>
      </c>
      <c r="B18" s="5">
        <v>131</v>
      </c>
      <c r="C18" s="5" t="s">
        <v>596</v>
      </c>
      <c r="D18" s="8">
        <v>957</v>
      </c>
      <c r="E18" s="5" t="s">
        <v>622</v>
      </c>
      <c r="F18" s="8" t="s">
        <v>120</v>
      </c>
      <c r="G18" s="8" t="s">
        <v>615</v>
      </c>
      <c r="H18" s="8" t="s">
        <v>121</v>
      </c>
    </row>
    <row r="19" spans="1:8" ht="18.75" customHeight="1" x14ac:dyDescent="0.15">
      <c r="A19" s="5">
        <v>2</v>
      </c>
      <c r="B19" s="5">
        <v>132</v>
      </c>
      <c r="C19" s="5" t="s">
        <v>596</v>
      </c>
      <c r="D19" s="8">
        <v>147790</v>
      </c>
      <c r="E19" s="5" t="s">
        <v>623</v>
      </c>
      <c r="F19" s="8" t="s">
        <v>120</v>
      </c>
      <c r="G19" s="8" t="s">
        <v>615</v>
      </c>
      <c r="H19" s="8" t="s">
        <v>121</v>
      </c>
    </row>
    <row r="20" spans="1:8" ht="18.75" customHeight="1" x14ac:dyDescent="0.15">
      <c r="A20" s="5">
        <v>3</v>
      </c>
      <c r="B20" s="5">
        <v>35</v>
      </c>
      <c r="C20" s="5" t="s">
        <v>597</v>
      </c>
      <c r="D20" s="8">
        <v>169561</v>
      </c>
      <c r="E20" s="5" t="s">
        <v>614</v>
      </c>
      <c r="F20" s="8" t="s">
        <v>120</v>
      </c>
      <c r="G20" s="8" t="s">
        <v>615</v>
      </c>
      <c r="H20" s="8" t="s">
        <v>121</v>
      </c>
    </row>
    <row r="21" spans="1:8" ht="18.75" customHeight="1" x14ac:dyDescent="0.15">
      <c r="A21" s="5">
        <v>3</v>
      </c>
      <c r="B21" s="5">
        <v>36</v>
      </c>
      <c r="C21" s="5" t="s">
        <v>597</v>
      </c>
      <c r="D21" s="8">
        <v>19577</v>
      </c>
      <c r="E21" s="5" t="s">
        <v>616</v>
      </c>
      <c r="F21" s="8" t="s">
        <v>120</v>
      </c>
      <c r="G21" s="8" t="s">
        <v>615</v>
      </c>
      <c r="H21" s="8" t="s">
        <v>121</v>
      </c>
    </row>
    <row r="22" spans="1:8" ht="18.75" customHeight="1" x14ac:dyDescent="0.15">
      <c r="A22" s="5">
        <v>3</v>
      </c>
      <c r="B22" s="5">
        <v>37</v>
      </c>
      <c r="C22" s="5" t="s">
        <v>597</v>
      </c>
      <c r="D22" s="8">
        <v>5664</v>
      </c>
      <c r="E22" s="5" t="s">
        <v>617</v>
      </c>
      <c r="F22" s="8" t="s">
        <v>120</v>
      </c>
      <c r="G22" s="8" t="s">
        <v>615</v>
      </c>
      <c r="H22" s="8" t="s">
        <v>121</v>
      </c>
    </row>
    <row r="23" spans="1:8" ht="18.75" customHeight="1" x14ac:dyDescent="0.15">
      <c r="A23" s="5">
        <v>3</v>
      </c>
      <c r="B23" s="5">
        <v>38</v>
      </c>
      <c r="C23" s="5" t="s">
        <v>597</v>
      </c>
      <c r="D23" s="8">
        <v>3127</v>
      </c>
      <c r="E23" s="5" t="s">
        <v>618</v>
      </c>
      <c r="F23" s="8" t="s">
        <v>120</v>
      </c>
      <c r="G23" s="8" t="s">
        <v>615</v>
      </c>
      <c r="H23" s="8" t="s">
        <v>121</v>
      </c>
    </row>
    <row r="24" spans="1:8" ht="18.75" customHeight="1" x14ac:dyDescent="0.15">
      <c r="A24" s="5">
        <v>3</v>
      </c>
      <c r="B24" s="5">
        <v>39</v>
      </c>
      <c r="C24" s="5" t="s">
        <v>597</v>
      </c>
      <c r="D24" s="8">
        <v>1977</v>
      </c>
      <c r="E24" s="5" t="s">
        <v>619</v>
      </c>
      <c r="F24" s="8" t="s">
        <v>120</v>
      </c>
      <c r="G24" s="8" t="s">
        <v>615</v>
      </c>
      <c r="H24" s="8" t="s">
        <v>121</v>
      </c>
    </row>
    <row r="25" spans="1:8" ht="18.75" customHeight="1" x14ac:dyDescent="0.15">
      <c r="A25" s="5">
        <v>3</v>
      </c>
      <c r="B25" s="5">
        <v>133</v>
      </c>
      <c r="C25" s="5" t="s">
        <v>597</v>
      </c>
      <c r="D25" s="8">
        <v>407034</v>
      </c>
      <c r="E25" s="5" t="s">
        <v>620</v>
      </c>
      <c r="F25" s="8" t="s">
        <v>120</v>
      </c>
      <c r="G25" s="8" t="s">
        <v>615</v>
      </c>
      <c r="H25" s="8" t="s">
        <v>121</v>
      </c>
    </row>
    <row r="26" spans="1:8" ht="18.75" customHeight="1" x14ac:dyDescent="0.15">
      <c r="A26" s="5">
        <v>3</v>
      </c>
      <c r="B26" s="5">
        <v>134</v>
      </c>
      <c r="C26" s="5" t="s">
        <v>597</v>
      </c>
      <c r="D26" s="8">
        <v>160</v>
      </c>
      <c r="E26" s="5" t="s">
        <v>621</v>
      </c>
      <c r="F26" s="8" t="s">
        <v>120</v>
      </c>
      <c r="G26" s="8" t="s">
        <v>615</v>
      </c>
      <c r="H26" s="8" t="s">
        <v>121</v>
      </c>
    </row>
    <row r="27" spans="1:8" ht="18.75" customHeight="1" x14ac:dyDescent="0.15">
      <c r="A27" s="5">
        <v>3</v>
      </c>
      <c r="B27" s="5">
        <v>135</v>
      </c>
      <c r="C27" s="5" t="s">
        <v>597</v>
      </c>
      <c r="D27" s="8">
        <v>46</v>
      </c>
      <c r="E27" s="5" t="s">
        <v>622</v>
      </c>
      <c r="F27" s="8" t="s">
        <v>120</v>
      </c>
      <c r="G27" s="8" t="s">
        <v>615</v>
      </c>
      <c r="H27" s="8" t="s">
        <v>121</v>
      </c>
    </row>
    <row r="28" spans="1:8" ht="18.75" customHeight="1" x14ac:dyDescent="0.15">
      <c r="A28" s="5">
        <v>3</v>
      </c>
      <c r="B28" s="5">
        <v>136</v>
      </c>
      <c r="C28" s="5" t="s">
        <v>597</v>
      </c>
      <c r="D28" s="8">
        <v>7054</v>
      </c>
      <c r="E28" s="5" t="s">
        <v>623</v>
      </c>
      <c r="F28" s="8" t="s">
        <v>120</v>
      </c>
      <c r="G28" s="8" t="s">
        <v>615</v>
      </c>
      <c r="H28" s="8" t="s">
        <v>121</v>
      </c>
    </row>
    <row r="29" spans="1:8" ht="18.75" customHeight="1" x14ac:dyDescent="0.15">
      <c r="A29" s="5">
        <v>4</v>
      </c>
      <c r="B29" s="5">
        <v>40</v>
      </c>
      <c r="C29" s="5" t="s">
        <v>598</v>
      </c>
      <c r="D29" s="8">
        <v>1043375</v>
      </c>
      <c r="E29" s="5" t="s">
        <v>614</v>
      </c>
      <c r="F29" s="8" t="s">
        <v>120</v>
      </c>
      <c r="G29" s="8" t="s">
        <v>615</v>
      </c>
      <c r="H29" s="8" t="s">
        <v>121</v>
      </c>
    </row>
    <row r="30" spans="1:8" ht="18.75" customHeight="1" x14ac:dyDescent="0.15">
      <c r="A30" s="5">
        <v>4</v>
      </c>
      <c r="B30" s="5">
        <v>41</v>
      </c>
      <c r="C30" s="5" t="s">
        <v>598</v>
      </c>
      <c r="D30" s="8">
        <v>120466</v>
      </c>
      <c r="E30" s="5" t="s">
        <v>616</v>
      </c>
      <c r="F30" s="8" t="s">
        <v>120</v>
      </c>
      <c r="G30" s="8" t="s">
        <v>615</v>
      </c>
      <c r="H30" s="8" t="s">
        <v>121</v>
      </c>
    </row>
    <row r="31" spans="1:8" ht="18.75" customHeight="1" x14ac:dyDescent="0.15">
      <c r="A31" s="5">
        <v>4</v>
      </c>
      <c r="B31" s="5">
        <v>42</v>
      </c>
      <c r="C31" s="5" t="s">
        <v>598</v>
      </c>
      <c r="D31" s="8">
        <v>34855</v>
      </c>
      <c r="E31" s="5" t="s">
        <v>617</v>
      </c>
      <c r="F31" s="8" t="s">
        <v>120</v>
      </c>
      <c r="G31" s="8" t="s">
        <v>615</v>
      </c>
      <c r="H31" s="8" t="s">
        <v>121</v>
      </c>
    </row>
    <row r="32" spans="1:8" ht="18.75" customHeight="1" x14ac:dyDescent="0.15">
      <c r="A32" s="5">
        <v>4</v>
      </c>
      <c r="B32" s="5">
        <v>43</v>
      </c>
      <c r="C32" s="5" t="s">
        <v>598</v>
      </c>
      <c r="D32" s="8">
        <v>19240</v>
      </c>
      <c r="E32" s="5" t="s">
        <v>618</v>
      </c>
      <c r="F32" s="8" t="s">
        <v>120</v>
      </c>
      <c r="G32" s="8" t="s">
        <v>615</v>
      </c>
      <c r="H32" s="8" t="s">
        <v>121</v>
      </c>
    </row>
    <row r="33" spans="1:8" ht="18.75" customHeight="1" x14ac:dyDescent="0.15">
      <c r="A33" s="5">
        <v>4</v>
      </c>
      <c r="B33" s="5">
        <v>44</v>
      </c>
      <c r="C33" s="5" t="s">
        <v>598</v>
      </c>
      <c r="D33" s="8">
        <v>12165</v>
      </c>
      <c r="E33" s="5" t="s">
        <v>619</v>
      </c>
      <c r="F33" s="8" t="s">
        <v>120</v>
      </c>
      <c r="G33" s="8" t="s">
        <v>615</v>
      </c>
      <c r="H33" s="8" t="s">
        <v>121</v>
      </c>
    </row>
    <row r="34" spans="1:8" ht="18.75" customHeight="1" x14ac:dyDescent="0.15">
      <c r="A34" s="5">
        <v>4</v>
      </c>
      <c r="B34" s="5">
        <v>137</v>
      </c>
      <c r="C34" s="5" t="s">
        <v>598</v>
      </c>
      <c r="D34" s="8">
        <v>2504635</v>
      </c>
      <c r="E34" s="5" t="s">
        <v>620</v>
      </c>
      <c r="F34" s="8" t="s">
        <v>120</v>
      </c>
      <c r="G34" s="8" t="s">
        <v>615</v>
      </c>
      <c r="H34" s="8" t="s">
        <v>121</v>
      </c>
    </row>
    <row r="35" spans="1:8" ht="18.75" customHeight="1" x14ac:dyDescent="0.15">
      <c r="A35" s="5">
        <v>4</v>
      </c>
      <c r="B35" s="5">
        <v>138</v>
      </c>
      <c r="C35" s="5" t="s">
        <v>598</v>
      </c>
      <c r="D35" s="8">
        <v>987</v>
      </c>
      <c r="E35" s="5" t="s">
        <v>621</v>
      </c>
      <c r="F35" s="8" t="s">
        <v>120</v>
      </c>
      <c r="G35" s="8" t="s">
        <v>615</v>
      </c>
      <c r="H35" s="8" t="s">
        <v>121</v>
      </c>
    </row>
    <row r="36" spans="1:8" ht="18.75" customHeight="1" x14ac:dyDescent="0.15">
      <c r="A36" s="5">
        <v>4</v>
      </c>
      <c r="B36" s="5">
        <v>139</v>
      </c>
      <c r="C36" s="5" t="s">
        <v>598</v>
      </c>
      <c r="D36" s="8">
        <v>280</v>
      </c>
      <c r="E36" s="5" t="s">
        <v>622</v>
      </c>
      <c r="F36" s="8" t="s">
        <v>120</v>
      </c>
      <c r="G36" s="8" t="s">
        <v>615</v>
      </c>
      <c r="H36" s="8" t="s">
        <v>121</v>
      </c>
    </row>
    <row r="37" spans="1:8" ht="18.75" customHeight="1" x14ac:dyDescent="0.15">
      <c r="A37" s="5">
        <v>4</v>
      </c>
      <c r="B37" s="5">
        <v>140</v>
      </c>
      <c r="C37" s="5" t="s">
        <v>598</v>
      </c>
      <c r="D37" s="8">
        <v>43402</v>
      </c>
      <c r="E37" s="5" t="s">
        <v>623</v>
      </c>
      <c r="F37" s="8" t="s">
        <v>120</v>
      </c>
      <c r="G37" s="8" t="s">
        <v>615</v>
      </c>
      <c r="H37" s="8" t="s">
        <v>121</v>
      </c>
    </row>
    <row r="38" spans="1:8" ht="18.75" customHeight="1" x14ac:dyDescent="0.15">
      <c r="A38" s="5">
        <v>5</v>
      </c>
      <c r="B38" s="5">
        <v>45</v>
      </c>
      <c r="C38" s="5" t="s">
        <v>599</v>
      </c>
      <c r="D38" s="8">
        <v>1754212</v>
      </c>
      <c r="E38" s="5" t="s">
        <v>614</v>
      </c>
      <c r="F38" s="8" t="s">
        <v>120</v>
      </c>
      <c r="G38" s="8" t="s">
        <v>615</v>
      </c>
      <c r="H38" s="8" t="s">
        <v>121</v>
      </c>
    </row>
    <row r="39" spans="1:8" ht="18.75" customHeight="1" x14ac:dyDescent="0.15">
      <c r="A39" s="5">
        <v>5</v>
      </c>
      <c r="B39" s="5">
        <v>46</v>
      </c>
      <c r="C39" s="5" t="s">
        <v>599</v>
      </c>
      <c r="D39" s="8">
        <v>202537</v>
      </c>
      <c r="E39" s="5" t="s">
        <v>616</v>
      </c>
      <c r="F39" s="8" t="s">
        <v>120</v>
      </c>
      <c r="G39" s="8" t="s">
        <v>615</v>
      </c>
      <c r="H39" s="8" t="s">
        <v>121</v>
      </c>
    </row>
    <row r="40" spans="1:8" ht="18.75" customHeight="1" x14ac:dyDescent="0.15">
      <c r="A40" s="5">
        <v>5</v>
      </c>
      <c r="B40" s="5">
        <v>47</v>
      </c>
      <c r="C40" s="5" t="s">
        <v>599</v>
      </c>
      <c r="D40" s="8">
        <v>58601</v>
      </c>
      <c r="E40" s="5" t="s">
        <v>617</v>
      </c>
      <c r="F40" s="8" t="s">
        <v>120</v>
      </c>
      <c r="G40" s="8" t="s">
        <v>615</v>
      </c>
      <c r="H40" s="8" t="s">
        <v>121</v>
      </c>
    </row>
    <row r="41" spans="1:8" ht="18.75" customHeight="1" x14ac:dyDescent="0.15">
      <c r="A41" s="5">
        <v>5</v>
      </c>
      <c r="B41" s="5">
        <v>48</v>
      </c>
      <c r="C41" s="5" t="s">
        <v>599</v>
      </c>
      <c r="D41" s="8">
        <v>32348</v>
      </c>
      <c r="E41" s="5" t="s">
        <v>618</v>
      </c>
      <c r="F41" s="8" t="s">
        <v>120</v>
      </c>
      <c r="G41" s="8" t="s">
        <v>615</v>
      </c>
      <c r="H41" s="8" t="s">
        <v>121</v>
      </c>
    </row>
    <row r="42" spans="1:8" ht="18.75" customHeight="1" x14ac:dyDescent="0.15">
      <c r="A42" s="5">
        <v>5</v>
      </c>
      <c r="B42" s="5">
        <v>49</v>
      </c>
      <c r="C42" s="5" t="s">
        <v>599</v>
      </c>
      <c r="D42" s="8">
        <v>20452</v>
      </c>
      <c r="E42" s="5" t="s">
        <v>619</v>
      </c>
      <c r="F42" s="8" t="s">
        <v>120</v>
      </c>
      <c r="G42" s="8" t="s">
        <v>615</v>
      </c>
      <c r="H42" s="8" t="s">
        <v>121</v>
      </c>
    </row>
    <row r="43" spans="1:8" ht="18.75" customHeight="1" x14ac:dyDescent="0.15">
      <c r="A43" s="5">
        <v>5</v>
      </c>
      <c r="B43" s="5">
        <v>141</v>
      </c>
      <c r="C43" s="5" t="s">
        <v>599</v>
      </c>
      <c r="D43" s="8">
        <v>4211007</v>
      </c>
      <c r="E43" s="5" t="s">
        <v>620</v>
      </c>
      <c r="F43" s="8" t="s">
        <v>120</v>
      </c>
      <c r="G43" s="8" t="s">
        <v>615</v>
      </c>
      <c r="H43" s="8" t="s">
        <v>121</v>
      </c>
    </row>
    <row r="44" spans="1:8" ht="18.75" customHeight="1" x14ac:dyDescent="0.15">
      <c r="A44" s="5">
        <v>5</v>
      </c>
      <c r="B44" s="5">
        <v>142</v>
      </c>
      <c r="C44" s="5" t="s">
        <v>599</v>
      </c>
      <c r="D44" s="8">
        <v>1659</v>
      </c>
      <c r="E44" s="5" t="s">
        <v>621</v>
      </c>
      <c r="F44" s="8" t="s">
        <v>120</v>
      </c>
      <c r="G44" s="8" t="s">
        <v>615</v>
      </c>
      <c r="H44" s="8" t="s">
        <v>121</v>
      </c>
    </row>
    <row r="45" spans="1:8" ht="18.75" customHeight="1" x14ac:dyDescent="0.15">
      <c r="A45" s="5">
        <v>5</v>
      </c>
      <c r="B45" s="5">
        <v>143</v>
      </c>
      <c r="C45" s="5" t="s">
        <v>599</v>
      </c>
      <c r="D45" s="8">
        <v>473</v>
      </c>
      <c r="E45" s="5" t="s">
        <v>622</v>
      </c>
      <c r="F45" s="8" t="s">
        <v>120</v>
      </c>
      <c r="G45" s="8" t="s">
        <v>615</v>
      </c>
      <c r="H45" s="8" t="s">
        <v>121</v>
      </c>
    </row>
    <row r="46" spans="1:8" ht="18.75" customHeight="1" x14ac:dyDescent="0.15">
      <c r="A46" s="5">
        <v>5</v>
      </c>
      <c r="B46" s="5">
        <v>144</v>
      </c>
      <c r="C46" s="5" t="s">
        <v>599</v>
      </c>
      <c r="D46" s="8">
        <v>72972</v>
      </c>
      <c r="E46" s="5" t="s">
        <v>623</v>
      </c>
      <c r="F46" s="8" t="s">
        <v>120</v>
      </c>
      <c r="G46" s="8" t="s">
        <v>615</v>
      </c>
      <c r="H46" s="8" t="s">
        <v>121</v>
      </c>
    </row>
    <row r="47" spans="1:8" ht="18.75" customHeight="1" x14ac:dyDescent="0.15">
      <c r="A47" s="5">
        <v>6</v>
      </c>
      <c r="B47" s="5">
        <v>50</v>
      </c>
      <c r="C47" s="5" t="s">
        <v>600</v>
      </c>
      <c r="D47" s="8">
        <v>4203973</v>
      </c>
      <c r="E47" s="5" t="s">
        <v>614</v>
      </c>
      <c r="F47" s="8" t="s">
        <v>120</v>
      </c>
      <c r="G47" s="8" t="s">
        <v>615</v>
      </c>
      <c r="H47" s="8" t="s">
        <v>121</v>
      </c>
    </row>
    <row r="48" spans="1:8" ht="18.75" customHeight="1" x14ac:dyDescent="0.15">
      <c r="A48" s="5">
        <v>6</v>
      </c>
      <c r="B48" s="5">
        <v>51</v>
      </c>
      <c r="C48" s="5" t="s">
        <v>600</v>
      </c>
      <c r="D48" s="8">
        <v>485380</v>
      </c>
      <c r="E48" s="5" t="s">
        <v>616</v>
      </c>
      <c r="F48" s="8" t="s">
        <v>120</v>
      </c>
      <c r="G48" s="8" t="s">
        <v>615</v>
      </c>
      <c r="H48" s="8" t="s">
        <v>121</v>
      </c>
    </row>
    <row r="49" spans="1:8" ht="18.75" customHeight="1" x14ac:dyDescent="0.15">
      <c r="A49" s="5">
        <v>6</v>
      </c>
      <c r="B49" s="5">
        <v>52</v>
      </c>
      <c r="C49" s="5" t="s">
        <v>600</v>
      </c>
      <c r="D49" s="8">
        <v>140438</v>
      </c>
      <c r="E49" s="5" t="s">
        <v>617</v>
      </c>
      <c r="F49" s="8" t="s">
        <v>120</v>
      </c>
      <c r="G49" s="8" t="s">
        <v>615</v>
      </c>
      <c r="H49" s="8" t="s">
        <v>121</v>
      </c>
    </row>
    <row r="50" spans="1:8" ht="18.75" customHeight="1" x14ac:dyDescent="0.15">
      <c r="A50" s="5">
        <v>6</v>
      </c>
      <c r="B50" s="5">
        <v>53</v>
      </c>
      <c r="C50" s="5" t="s">
        <v>600</v>
      </c>
      <c r="D50" s="8">
        <v>77522</v>
      </c>
      <c r="E50" s="5" t="s">
        <v>618</v>
      </c>
      <c r="F50" s="8" t="s">
        <v>120</v>
      </c>
      <c r="G50" s="8" t="s">
        <v>615</v>
      </c>
      <c r="H50" s="8" t="s">
        <v>121</v>
      </c>
    </row>
    <row r="51" spans="1:8" ht="18.75" customHeight="1" x14ac:dyDescent="0.15">
      <c r="A51" s="5">
        <v>6</v>
      </c>
      <c r="B51" s="5">
        <v>54</v>
      </c>
      <c r="C51" s="5" t="s">
        <v>600</v>
      </c>
      <c r="D51" s="8">
        <v>49014</v>
      </c>
      <c r="E51" s="5" t="s">
        <v>619</v>
      </c>
      <c r="F51" s="8" t="s">
        <v>120</v>
      </c>
      <c r="G51" s="8" t="s">
        <v>615</v>
      </c>
      <c r="H51" s="8" t="s">
        <v>121</v>
      </c>
    </row>
    <row r="52" spans="1:8" ht="18.75" customHeight="1" x14ac:dyDescent="0.15">
      <c r="A52" s="5">
        <v>6</v>
      </c>
      <c r="B52" s="5">
        <v>145</v>
      </c>
      <c r="C52" s="5" t="s">
        <v>600</v>
      </c>
      <c r="D52" s="8">
        <v>10091688</v>
      </c>
      <c r="E52" s="5" t="s">
        <v>620</v>
      </c>
      <c r="F52" s="8" t="s">
        <v>120</v>
      </c>
      <c r="G52" s="8" t="s">
        <v>615</v>
      </c>
      <c r="H52" s="8" t="s">
        <v>121</v>
      </c>
    </row>
    <row r="53" spans="1:8" ht="18.75" customHeight="1" x14ac:dyDescent="0.15">
      <c r="A53" s="5">
        <v>6</v>
      </c>
      <c r="B53" s="5">
        <v>146</v>
      </c>
      <c r="C53" s="5" t="s">
        <v>600</v>
      </c>
      <c r="D53" s="8">
        <v>3976</v>
      </c>
      <c r="E53" s="5" t="s">
        <v>621</v>
      </c>
      <c r="F53" s="8" t="s">
        <v>120</v>
      </c>
      <c r="G53" s="8" t="s">
        <v>615</v>
      </c>
      <c r="H53" s="8" t="s">
        <v>121</v>
      </c>
    </row>
    <row r="54" spans="1:8" ht="18.75" customHeight="1" x14ac:dyDescent="0.15">
      <c r="A54" s="5">
        <v>6</v>
      </c>
      <c r="B54" s="5">
        <v>147</v>
      </c>
      <c r="C54" s="5" t="s">
        <v>600</v>
      </c>
      <c r="D54" s="8">
        <v>1132</v>
      </c>
      <c r="E54" s="5" t="s">
        <v>622</v>
      </c>
      <c r="F54" s="8" t="s">
        <v>120</v>
      </c>
      <c r="G54" s="8" t="s">
        <v>615</v>
      </c>
      <c r="H54" s="8" t="s">
        <v>121</v>
      </c>
    </row>
    <row r="55" spans="1:8" ht="18.75" customHeight="1" x14ac:dyDescent="0.15">
      <c r="A55" s="5">
        <v>6</v>
      </c>
      <c r="B55" s="5">
        <v>148</v>
      </c>
      <c r="C55" s="5" t="s">
        <v>600</v>
      </c>
      <c r="D55" s="8">
        <v>174877</v>
      </c>
      <c r="E55" s="5" t="s">
        <v>623</v>
      </c>
      <c r="F55" s="8" t="s">
        <v>120</v>
      </c>
      <c r="G55" s="8" t="s">
        <v>615</v>
      </c>
      <c r="H55" s="8" t="s">
        <v>121</v>
      </c>
    </row>
    <row r="56" spans="1:8" ht="18.75" customHeight="1" x14ac:dyDescent="0.15">
      <c r="A56" s="5">
        <v>7</v>
      </c>
      <c r="B56" s="5">
        <v>55</v>
      </c>
      <c r="C56" s="5" t="s">
        <v>601</v>
      </c>
      <c r="D56" s="8">
        <v>1595124</v>
      </c>
      <c r="E56" s="5" t="s">
        <v>614</v>
      </c>
      <c r="F56" s="8" t="s">
        <v>120</v>
      </c>
      <c r="G56" s="8" t="s">
        <v>615</v>
      </c>
      <c r="H56" s="8" t="s">
        <v>121</v>
      </c>
    </row>
    <row r="57" spans="1:8" ht="18.75" customHeight="1" x14ac:dyDescent="0.15">
      <c r="A57" s="5">
        <v>7</v>
      </c>
      <c r="B57" s="5">
        <v>56</v>
      </c>
      <c r="C57" s="5" t="s">
        <v>601</v>
      </c>
      <c r="D57" s="8">
        <v>184169</v>
      </c>
      <c r="E57" s="5" t="s">
        <v>616</v>
      </c>
      <c r="F57" s="8" t="s">
        <v>120</v>
      </c>
      <c r="G57" s="8" t="s">
        <v>615</v>
      </c>
      <c r="H57" s="8" t="s">
        <v>121</v>
      </c>
    </row>
    <row r="58" spans="1:8" ht="18.75" customHeight="1" x14ac:dyDescent="0.15">
      <c r="A58" s="5">
        <v>7</v>
      </c>
      <c r="B58" s="5">
        <v>57</v>
      </c>
      <c r="C58" s="5" t="s">
        <v>601</v>
      </c>
      <c r="D58" s="8">
        <v>53287</v>
      </c>
      <c r="E58" s="5" t="s">
        <v>617</v>
      </c>
      <c r="F58" s="8" t="s">
        <v>120</v>
      </c>
      <c r="G58" s="8" t="s">
        <v>615</v>
      </c>
      <c r="H58" s="8" t="s">
        <v>121</v>
      </c>
    </row>
    <row r="59" spans="1:8" ht="18.75" customHeight="1" x14ac:dyDescent="0.15">
      <c r="A59" s="5">
        <v>7</v>
      </c>
      <c r="B59" s="5">
        <v>58</v>
      </c>
      <c r="C59" s="5" t="s">
        <v>601</v>
      </c>
      <c r="D59" s="8">
        <v>29415</v>
      </c>
      <c r="E59" s="5" t="s">
        <v>618</v>
      </c>
      <c r="F59" s="8" t="s">
        <v>120</v>
      </c>
      <c r="G59" s="8" t="s">
        <v>615</v>
      </c>
      <c r="H59" s="8" t="s">
        <v>121</v>
      </c>
    </row>
    <row r="60" spans="1:8" ht="18.75" customHeight="1" x14ac:dyDescent="0.15">
      <c r="A60" s="5">
        <v>7</v>
      </c>
      <c r="B60" s="5">
        <v>59</v>
      </c>
      <c r="C60" s="5" t="s">
        <v>601</v>
      </c>
      <c r="D60" s="8">
        <v>18597</v>
      </c>
      <c r="E60" s="5" t="s">
        <v>619</v>
      </c>
      <c r="F60" s="8" t="s">
        <v>120</v>
      </c>
      <c r="G60" s="8" t="s">
        <v>615</v>
      </c>
      <c r="H60" s="8" t="s">
        <v>121</v>
      </c>
    </row>
    <row r="61" spans="1:8" ht="18.75" customHeight="1" x14ac:dyDescent="0.15">
      <c r="A61" s="5">
        <v>7</v>
      </c>
      <c r="B61" s="5">
        <v>149</v>
      </c>
      <c r="C61" s="5" t="s">
        <v>601</v>
      </c>
      <c r="D61" s="8">
        <v>3829116</v>
      </c>
      <c r="E61" s="5" t="s">
        <v>620</v>
      </c>
      <c r="F61" s="8" t="s">
        <v>120</v>
      </c>
      <c r="G61" s="8" t="s">
        <v>615</v>
      </c>
      <c r="H61" s="8" t="s">
        <v>121</v>
      </c>
    </row>
    <row r="62" spans="1:8" ht="18.75" customHeight="1" x14ac:dyDescent="0.15">
      <c r="A62" s="5">
        <v>7</v>
      </c>
      <c r="B62" s="5">
        <v>150</v>
      </c>
      <c r="C62" s="5" t="s">
        <v>601</v>
      </c>
      <c r="D62" s="8">
        <v>1510</v>
      </c>
      <c r="E62" s="5" t="s">
        <v>621</v>
      </c>
      <c r="F62" s="8" t="s">
        <v>120</v>
      </c>
      <c r="G62" s="8" t="s">
        <v>615</v>
      </c>
      <c r="H62" s="8" t="s">
        <v>121</v>
      </c>
    </row>
    <row r="63" spans="1:8" ht="18.75" customHeight="1" x14ac:dyDescent="0.15">
      <c r="A63" s="5">
        <v>7</v>
      </c>
      <c r="B63" s="5">
        <v>151</v>
      </c>
      <c r="C63" s="5" t="s">
        <v>601</v>
      </c>
      <c r="D63" s="8">
        <v>428</v>
      </c>
      <c r="E63" s="5" t="s">
        <v>622</v>
      </c>
      <c r="F63" s="8" t="s">
        <v>120</v>
      </c>
      <c r="G63" s="8" t="s">
        <v>615</v>
      </c>
      <c r="H63" s="8" t="s">
        <v>121</v>
      </c>
    </row>
    <row r="64" spans="1:8" ht="18.75" customHeight="1" x14ac:dyDescent="0.15">
      <c r="A64" s="5">
        <v>7</v>
      </c>
      <c r="B64" s="5">
        <v>152</v>
      </c>
      <c r="C64" s="5" t="s">
        <v>601</v>
      </c>
      <c r="D64" s="8">
        <v>66354</v>
      </c>
      <c r="E64" s="5" t="s">
        <v>623</v>
      </c>
      <c r="F64" s="8" t="s">
        <v>120</v>
      </c>
      <c r="G64" s="8" t="s">
        <v>615</v>
      </c>
      <c r="H64" s="8" t="s">
        <v>121</v>
      </c>
    </row>
    <row r="65" spans="1:8" ht="18.75" customHeight="1" x14ac:dyDescent="0.15">
      <c r="A65" s="5">
        <v>8</v>
      </c>
      <c r="B65" s="5">
        <v>60</v>
      </c>
      <c r="C65" s="5" t="s">
        <v>602</v>
      </c>
      <c r="D65" s="8">
        <v>107335</v>
      </c>
      <c r="E65" s="5" t="s">
        <v>614</v>
      </c>
      <c r="F65" s="8" t="s">
        <v>120</v>
      </c>
      <c r="G65" s="8" t="s">
        <v>615</v>
      </c>
      <c r="H65" s="8" t="s">
        <v>121</v>
      </c>
    </row>
    <row r="66" spans="1:8" ht="18.75" customHeight="1" x14ac:dyDescent="0.15">
      <c r="A66" s="5">
        <v>8</v>
      </c>
      <c r="B66" s="5">
        <v>61</v>
      </c>
      <c r="C66" s="5" t="s">
        <v>602</v>
      </c>
      <c r="D66" s="8">
        <v>12393</v>
      </c>
      <c r="E66" s="5" t="s">
        <v>616</v>
      </c>
      <c r="F66" s="8" t="s">
        <v>120</v>
      </c>
      <c r="G66" s="8" t="s">
        <v>615</v>
      </c>
      <c r="H66" s="8" t="s">
        <v>121</v>
      </c>
    </row>
    <row r="67" spans="1:8" ht="18.75" customHeight="1" x14ac:dyDescent="0.15">
      <c r="A67" s="5">
        <v>8</v>
      </c>
      <c r="B67" s="5">
        <v>62</v>
      </c>
      <c r="C67" s="5" t="s">
        <v>602</v>
      </c>
      <c r="D67" s="8">
        <v>3586</v>
      </c>
      <c r="E67" s="5" t="s">
        <v>617</v>
      </c>
      <c r="F67" s="8" t="s">
        <v>120</v>
      </c>
      <c r="G67" s="8" t="s">
        <v>615</v>
      </c>
      <c r="H67" s="8" t="s">
        <v>121</v>
      </c>
    </row>
    <row r="68" spans="1:8" ht="18.75" customHeight="1" x14ac:dyDescent="0.15">
      <c r="A68" s="5">
        <v>8</v>
      </c>
      <c r="B68" s="5">
        <v>63</v>
      </c>
      <c r="C68" s="5" t="s">
        <v>602</v>
      </c>
      <c r="D68" s="8">
        <v>1979</v>
      </c>
      <c r="E68" s="5" t="s">
        <v>618</v>
      </c>
      <c r="F68" s="8" t="s">
        <v>120</v>
      </c>
      <c r="G68" s="8" t="s">
        <v>615</v>
      </c>
      <c r="H68" s="8" t="s">
        <v>121</v>
      </c>
    </row>
    <row r="69" spans="1:8" ht="18.75" customHeight="1" x14ac:dyDescent="0.15">
      <c r="A69" s="5">
        <v>8</v>
      </c>
      <c r="B69" s="5">
        <v>64</v>
      </c>
      <c r="C69" s="5" t="s">
        <v>602</v>
      </c>
      <c r="D69" s="8">
        <v>1251</v>
      </c>
      <c r="E69" s="5" t="s">
        <v>619</v>
      </c>
      <c r="F69" s="8" t="s">
        <v>120</v>
      </c>
      <c r="G69" s="8" t="s">
        <v>615</v>
      </c>
      <c r="H69" s="8" t="s">
        <v>121</v>
      </c>
    </row>
    <row r="70" spans="1:8" ht="18.75" customHeight="1" x14ac:dyDescent="0.15">
      <c r="A70" s="5">
        <v>8</v>
      </c>
      <c r="B70" s="5">
        <v>153</v>
      </c>
      <c r="C70" s="5" t="s">
        <v>602</v>
      </c>
      <c r="D70" s="8">
        <v>257660</v>
      </c>
      <c r="E70" s="5" t="s">
        <v>620</v>
      </c>
      <c r="F70" s="8" t="s">
        <v>120</v>
      </c>
      <c r="G70" s="8" t="s">
        <v>615</v>
      </c>
      <c r="H70" s="8" t="s">
        <v>121</v>
      </c>
    </row>
    <row r="71" spans="1:8" ht="18.75" customHeight="1" x14ac:dyDescent="0.15">
      <c r="A71" s="5">
        <v>8</v>
      </c>
      <c r="B71" s="5">
        <v>154</v>
      </c>
      <c r="C71" s="5" t="s">
        <v>602</v>
      </c>
      <c r="D71" s="8">
        <v>102</v>
      </c>
      <c r="E71" s="5" t="s">
        <v>621</v>
      </c>
      <c r="F71" s="8" t="s">
        <v>120</v>
      </c>
      <c r="G71" s="8" t="s">
        <v>615</v>
      </c>
      <c r="H71" s="8" t="s">
        <v>121</v>
      </c>
    </row>
    <row r="72" spans="1:8" ht="18.75" customHeight="1" x14ac:dyDescent="0.15">
      <c r="A72" s="5">
        <v>8</v>
      </c>
      <c r="B72" s="5">
        <v>155</v>
      </c>
      <c r="C72" s="5" t="s">
        <v>602</v>
      </c>
      <c r="D72" s="8">
        <v>29</v>
      </c>
      <c r="E72" s="5" t="s">
        <v>622</v>
      </c>
      <c r="F72" s="8" t="s">
        <v>120</v>
      </c>
      <c r="G72" s="8" t="s">
        <v>615</v>
      </c>
      <c r="H72" s="8" t="s">
        <v>121</v>
      </c>
    </row>
    <row r="73" spans="1:8" ht="18.75" customHeight="1" x14ac:dyDescent="0.15">
      <c r="A73" s="5">
        <v>8</v>
      </c>
      <c r="B73" s="5">
        <v>156</v>
      </c>
      <c r="C73" s="5" t="s">
        <v>602</v>
      </c>
      <c r="D73" s="8">
        <v>4465</v>
      </c>
      <c r="E73" s="5" t="s">
        <v>623</v>
      </c>
      <c r="F73" s="8" t="s">
        <v>120</v>
      </c>
      <c r="G73" s="8" t="s">
        <v>615</v>
      </c>
      <c r="H73" s="8" t="s">
        <v>121</v>
      </c>
    </row>
    <row r="74" spans="1:8" ht="18.75" customHeight="1" x14ac:dyDescent="0.15">
      <c r="A74" s="5">
        <v>9</v>
      </c>
      <c r="B74" s="5">
        <v>65</v>
      </c>
      <c r="C74" s="5" t="s">
        <v>603</v>
      </c>
      <c r="D74" s="8">
        <v>503820</v>
      </c>
      <c r="E74" s="5" t="s">
        <v>614</v>
      </c>
      <c r="F74" s="8" t="s">
        <v>120</v>
      </c>
      <c r="G74" s="8" t="s">
        <v>615</v>
      </c>
      <c r="H74" s="8" t="s">
        <v>121</v>
      </c>
    </row>
    <row r="75" spans="1:8" ht="18.75" customHeight="1" x14ac:dyDescent="0.15">
      <c r="A75" s="5">
        <v>9</v>
      </c>
      <c r="B75" s="5">
        <v>66</v>
      </c>
      <c r="C75" s="5" t="s">
        <v>603</v>
      </c>
      <c r="D75" s="8">
        <v>58170</v>
      </c>
      <c r="E75" s="5" t="s">
        <v>616</v>
      </c>
      <c r="F75" s="8" t="s">
        <v>120</v>
      </c>
      <c r="G75" s="8" t="s">
        <v>615</v>
      </c>
      <c r="H75" s="8" t="s">
        <v>121</v>
      </c>
    </row>
    <row r="76" spans="1:8" ht="18.75" customHeight="1" x14ac:dyDescent="0.15">
      <c r="A76" s="5">
        <v>9</v>
      </c>
      <c r="B76" s="5">
        <v>67</v>
      </c>
      <c r="C76" s="5" t="s">
        <v>603</v>
      </c>
      <c r="D76" s="8">
        <v>16831</v>
      </c>
      <c r="E76" s="5" t="s">
        <v>617</v>
      </c>
      <c r="F76" s="8" t="s">
        <v>120</v>
      </c>
      <c r="G76" s="8" t="s">
        <v>615</v>
      </c>
      <c r="H76" s="8" t="s">
        <v>121</v>
      </c>
    </row>
    <row r="77" spans="1:8" ht="18.75" customHeight="1" x14ac:dyDescent="0.15">
      <c r="A77" s="5">
        <v>9</v>
      </c>
      <c r="B77" s="5">
        <v>68</v>
      </c>
      <c r="C77" s="5" t="s">
        <v>603</v>
      </c>
      <c r="D77" s="8">
        <v>9291</v>
      </c>
      <c r="E77" s="5" t="s">
        <v>618</v>
      </c>
      <c r="F77" s="8" t="s">
        <v>120</v>
      </c>
      <c r="G77" s="8" t="s">
        <v>615</v>
      </c>
      <c r="H77" s="8" t="s">
        <v>121</v>
      </c>
    </row>
    <row r="78" spans="1:8" ht="18.75" customHeight="1" x14ac:dyDescent="0.15">
      <c r="A78" s="5">
        <v>9</v>
      </c>
      <c r="B78" s="5">
        <v>69</v>
      </c>
      <c r="C78" s="5" t="s">
        <v>603</v>
      </c>
      <c r="D78" s="8">
        <v>5873</v>
      </c>
      <c r="E78" s="5" t="s">
        <v>619</v>
      </c>
      <c r="F78" s="8" t="s">
        <v>120</v>
      </c>
      <c r="G78" s="8" t="s">
        <v>615</v>
      </c>
      <c r="H78" s="8" t="s">
        <v>121</v>
      </c>
    </row>
    <row r="79" spans="1:8" ht="18.75" customHeight="1" x14ac:dyDescent="0.15">
      <c r="A79" s="5">
        <v>9</v>
      </c>
      <c r="B79" s="5">
        <v>157</v>
      </c>
      <c r="C79" s="5" t="s">
        <v>603</v>
      </c>
      <c r="D79" s="8">
        <v>1209425</v>
      </c>
      <c r="E79" s="5" t="s">
        <v>620</v>
      </c>
      <c r="F79" s="8" t="s">
        <v>120</v>
      </c>
      <c r="G79" s="8" t="s">
        <v>615</v>
      </c>
      <c r="H79" s="8" t="s">
        <v>121</v>
      </c>
    </row>
    <row r="80" spans="1:8" ht="18.75" customHeight="1" x14ac:dyDescent="0.15">
      <c r="A80" s="5">
        <v>9</v>
      </c>
      <c r="B80" s="5">
        <v>158</v>
      </c>
      <c r="C80" s="5" t="s">
        <v>603</v>
      </c>
      <c r="D80" s="8">
        <v>477</v>
      </c>
      <c r="E80" s="5" t="s">
        <v>621</v>
      </c>
      <c r="F80" s="8" t="s">
        <v>120</v>
      </c>
      <c r="G80" s="8" t="s">
        <v>615</v>
      </c>
      <c r="H80" s="8" t="s">
        <v>121</v>
      </c>
    </row>
    <row r="81" spans="1:8" ht="18.75" customHeight="1" x14ac:dyDescent="0.15">
      <c r="A81" s="5">
        <v>9</v>
      </c>
      <c r="B81" s="5">
        <v>159</v>
      </c>
      <c r="C81" s="5" t="s">
        <v>603</v>
      </c>
      <c r="D81" s="8">
        <v>135</v>
      </c>
      <c r="E81" s="5" t="s">
        <v>622</v>
      </c>
      <c r="F81" s="8" t="s">
        <v>120</v>
      </c>
      <c r="G81" s="8" t="s">
        <v>615</v>
      </c>
      <c r="H81" s="8" t="s">
        <v>121</v>
      </c>
    </row>
    <row r="82" spans="1:8" ht="18.75" customHeight="1" x14ac:dyDescent="0.15">
      <c r="A82" s="5">
        <v>9</v>
      </c>
      <c r="B82" s="5">
        <v>160</v>
      </c>
      <c r="C82" s="5" t="s">
        <v>603</v>
      </c>
      <c r="D82" s="8">
        <v>20958</v>
      </c>
      <c r="E82" s="5" t="s">
        <v>623</v>
      </c>
      <c r="F82" s="8" t="s">
        <v>120</v>
      </c>
      <c r="G82" s="8" t="s">
        <v>615</v>
      </c>
      <c r="H82" s="8" t="s">
        <v>121</v>
      </c>
    </row>
    <row r="83" spans="1:8" ht="18.75" customHeight="1" x14ac:dyDescent="0.15">
      <c r="A83" s="5">
        <v>10</v>
      </c>
      <c r="B83" s="5">
        <v>70</v>
      </c>
      <c r="C83" s="5" t="s">
        <v>597</v>
      </c>
      <c r="D83" s="8">
        <v>901088</v>
      </c>
      <c r="E83" s="5" t="s">
        <v>614</v>
      </c>
      <c r="F83" s="8" t="s">
        <v>120</v>
      </c>
      <c r="G83" s="8" t="s">
        <v>615</v>
      </c>
      <c r="H83" s="8" t="s">
        <v>121</v>
      </c>
    </row>
    <row r="84" spans="1:8" ht="18.75" customHeight="1" x14ac:dyDescent="0.15">
      <c r="A84" s="5">
        <v>10</v>
      </c>
      <c r="B84" s="5">
        <v>71</v>
      </c>
      <c r="C84" s="5" t="s">
        <v>597</v>
      </c>
      <c r="D84" s="8">
        <v>104037</v>
      </c>
      <c r="E84" s="5" t="s">
        <v>616</v>
      </c>
      <c r="F84" s="8" t="s">
        <v>120</v>
      </c>
      <c r="G84" s="8" t="s">
        <v>615</v>
      </c>
      <c r="H84" s="8" t="s">
        <v>121</v>
      </c>
    </row>
    <row r="85" spans="1:8" ht="18.75" customHeight="1" x14ac:dyDescent="0.15">
      <c r="A85" s="5">
        <v>10</v>
      </c>
      <c r="B85" s="5">
        <v>72</v>
      </c>
      <c r="C85" s="5" t="s">
        <v>597</v>
      </c>
      <c r="D85" s="8">
        <v>30102</v>
      </c>
      <c r="E85" s="5" t="s">
        <v>617</v>
      </c>
      <c r="F85" s="8" t="s">
        <v>120</v>
      </c>
      <c r="G85" s="8" t="s">
        <v>615</v>
      </c>
      <c r="H85" s="8" t="s">
        <v>121</v>
      </c>
    </row>
    <row r="86" spans="1:8" ht="18.75" customHeight="1" x14ac:dyDescent="0.15">
      <c r="A86" s="5">
        <v>10</v>
      </c>
      <c r="B86" s="5">
        <v>73</v>
      </c>
      <c r="C86" s="5" t="s">
        <v>597</v>
      </c>
      <c r="D86" s="8">
        <v>16616</v>
      </c>
      <c r="E86" s="5" t="s">
        <v>618</v>
      </c>
      <c r="F86" s="8" t="s">
        <v>120</v>
      </c>
      <c r="G86" s="8" t="s">
        <v>615</v>
      </c>
      <c r="H86" s="8" t="s">
        <v>121</v>
      </c>
    </row>
    <row r="87" spans="1:8" ht="18.75" customHeight="1" x14ac:dyDescent="0.15">
      <c r="A87" s="5">
        <v>10</v>
      </c>
      <c r="B87" s="5">
        <v>74</v>
      </c>
      <c r="C87" s="5" t="s">
        <v>597</v>
      </c>
      <c r="D87" s="8">
        <v>10506</v>
      </c>
      <c r="E87" s="5" t="s">
        <v>619</v>
      </c>
      <c r="F87" s="8" t="s">
        <v>120</v>
      </c>
      <c r="G87" s="8" t="s">
        <v>615</v>
      </c>
      <c r="H87" s="8" t="s">
        <v>121</v>
      </c>
    </row>
    <row r="88" spans="1:8" ht="18.75" customHeight="1" x14ac:dyDescent="0.15">
      <c r="A88" s="5">
        <v>10</v>
      </c>
      <c r="B88" s="5">
        <v>161</v>
      </c>
      <c r="C88" s="5" t="s">
        <v>597</v>
      </c>
      <c r="D88" s="8">
        <v>2163073</v>
      </c>
      <c r="E88" s="5" t="s">
        <v>620</v>
      </c>
      <c r="F88" s="8" t="s">
        <v>120</v>
      </c>
      <c r="G88" s="8" t="s">
        <v>615</v>
      </c>
      <c r="H88" s="8" t="s">
        <v>121</v>
      </c>
    </row>
    <row r="89" spans="1:8" ht="18.75" customHeight="1" x14ac:dyDescent="0.15">
      <c r="A89" s="5">
        <v>10</v>
      </c>
      <c r="B89" s="5">
        <v>162</v>
      </c>
      <c r="C89" s="5" t="s">
        <v>597</v>
      </c>
      <c r="D89" s="8">
        <v>852</v>
      </c>
      <c r="E89" s="5" t="s">
        <v>621</v>
      </c>
      <c r="F89" s="8" t="s">
        <v>120</v>
      </c>
      <c r="G89" s="8" t="s">
        <v>615</v>
      </c>
      <c r="H89" s="8" t="s">
        <v>121</v>
      </c>
    </row>
    <row r="90" spans="1:8" ht="18.75" customHeight="1" x14ac:dyDescent="0.15">
      <c r="A90" s="5">
        <v>10</v>
      </c>
      <c r="B90" s="5">
        <v>163</v>
      </c>
      <c r="C90" s="5" t="s">
        <v>597</v>
      </c>
      <c r="D90" s="8">
        <v>243</v>
      </c>
      <c r="E90" s="5" t="s">
        <v>622</v>
      </c>
      <c r="F90" s="8" t="s">
        <v>120</v>
      </c>
      <c r="G90" s="8" t="s">
        <v>615</v>
      </c>
      <c r="H90" s="8" t="s">
        <v>121</v>
      </c>
    </row>
    <row r="91" spans="1:8" ht="18.75" customHeight="1" x14ac:dyDescent="0.15">
      <c r="A91" s="5">
        <v>10</v>
      </c>
      <c r="B91" s="5">
        <v>164</v>
      </c>
      <c r="C91" s="5" t="s">
        <v>597</v>
      </c>
      <c r="D91" s="8">
        <v>37483</v>
      </c>
      <c r="E91" s="5" t="s">
        <v>623</v>
      </c>
      <c r="F91" s="8" t="s">
        <v>120</v>
      </c>
      <c r="G91" s="8" t="s">
        <v>615</v>
      </c>
      <c r="H91" s="8" t="s">
        <v>121</v>
      </c>
    </row>
    <row r="92" spans="1:8" ht="18.75" customHeight="1" x14ac:dyDescent="0.15">
      <c r="A92" s="5">
        <v>11</v>
      </c>
      <c r="B92" s="5">
        <v>75</v>
      </c>
      <c r="C92" s="5" t="s">
        <v>604</v>
      </c>
      <c r="D92" s="8">
        <v>1751931</v>
      </c>
      <c r="E92" s="5" t="s">
        <v>614</v>
      </c>
      <c r="F92" s="8" t="s">
        <v>120</v>
      </c>
      <c r="G92" s="8" t="s">
        <v>615</v>
      </c>
      <c r="H92" s="8" t="s">
        <v>121</v>
      </c>
    </row>
    <row r="93" spans="1:8" ht="18.75" customHeight="1" x14ac:dyDescent="0.15">
      <c r="A93" s="5">
        <v>11</v>
      </c>
      <c r="B93" s="5">
        <v>76</v>
      </c>
      <c r="C93" s="5" t="s">
        <v>604</v>
      </c>
      <c r="D93" s="8">
        <v>202274</v>
      </c>
      <c r="E93" s="5" t="s">
        <v>616</v>
      </c>
      <c r="F93" s="8" t="s">
        <v>120</v>
      </c>
      <c r="G93" s="8" t="s">
        <v>615</v>
      </c>
      <c r="H93" s="8" t="s">
        <v>121</v>
      </c>
    </row>
    <row r="94" spans="1:8" ht="18.75" customHeight="1" x14ac:dyDescent="0.15">
      <c r="A94" s="5">
        <v>11</v>
      </c>
      <c r="B94" s="5">
        <v>77</v>
      </c>
      <c r="C94" s="5" t="s">
        <v>604</v>
      </c>
      <c r="D94" s="8">
        <v>58525</v>
      </c>
      <c r="E94" s="5" t="s">
        <v>617</v>
      </c>
      <c r="F94" s="8" t="s">
        <v>120</v>
      </c>
      <c r="G94" s="8" t="s">
        <v>615</v>
      </c>
      <c r="H94" s="8" t="s">
        <v>121</v>
      </c>
    </row>
    <row r="95" spans="1:8" ht="18.75" customHeight="1" x14ac:dyDescent="0.15">
      <c r="A95" s="5">
        <v>11</v>
      </c>
      <c r="B95" s="5">
        <v>78</v>
      </c>
      <c r="C95" s="5" t="s">
        <v>604</v>
      </c>
      <c r="D95" s="8">
        <v>32306</v>
      </c>
      <c r="E95" s="5" t="s">
        <v>618</v>
      </c>
      <c r="F95" s="8" t="s">
        <v>120</v>
      </c>
      <c r="G95" s="8" t="s">
        <v>615</v>
      </c>
      <c r="H95" s="8" t="s">
        <v>121</v>
      </c>
    </row>
    <row r="96" spans="1:8" ht="18.75" customHeight="1" x14ac:dyDescent="0.15">
      <c r="A96" s="5">
        <v>11</v>
      </c>
      <c r="B96" s="5">
        <v>79</v>
      </c>
      <c r="C96" s="5" t="s">
        <v>604</v>
      </c>
      <c r="D96" s="8">
        <v>20425</v>
      </c>
      <c r="E96" s="5" t="s">
        <v>619</v>
      </c>
      <c r="F96" s="8" t="s">
        <v>120</v>
      </c>
      <c r="G96" s="8" t="s">
        <v>615</v>
      </c>
      <c r="H96" s="8" t="s">
        <v>121</v>
      </c>
    </row>
    <row r="97" spans="1:8" ht="18.75" customHeight="1" x14ac:dyDescent="0.15">
      <c r="A97" s="5">
        <v>11</v>
      </c>
      <c r="B97" s="5">
        <v>165</v>
      </c>
      <c r="C97" s="5" t="s">
        <v>604</v>
      </c>
      <c r="D97" s="8">
        <v>4205533</v>
      </c>
      <c r="E97" s="5" t="s">
        <v>620</v>
      </c>
      <c r="F97" s="8" t="s">
        <v>120</v>
      </c>
      <c r="G97" s="8" t="s">
        <v>615</v>
      </c>
      <c r="H97" s="8" t="s">
        <v>121</v>
      </c>
    </row>
    <row r="98" spans="1:8" ht="18.75" customHeight="1" x14ac:dyDescent="0.15">
      <c r="A98" s="5">
        <v>11</v>
      </c>
      <c r="B98" s="5">
        <v>166</v>
      </c>
      <c r="C98" s="5" t="s">
        <v>604</v>
      </c>
      <c r="D98" s="8">
        <v>1657</v>
      </c>
      <c r="E98" s="5" t="s">
        <v>621</v>
      </c>
      <c r="F98" s="8" t="s">
        <v>120</v>
      </c>
      <c r="G98" s="8" t="s">
        <v>615</v>
      </c>
      <c r="H98" s="8" t="s">
        <v>121</v>
      </c>
    </row>
    <row r="99" spans="1:8" ht="18.75" customHeight="1" x14ac:dyDescent="0.15">
      <c r="A99" s="5">
        <v>11</v>
      </c>
      <c r="B99" s="5">
        <v>167</v>
      </c>
      <c r="C99" s="5" t="s">
        <v>604</v>
      </c>
      <c r="D99" s="8">
        <v>472</v>
      </c>
      <c r="E99" s="5" t="s">
        <v>622</v>
      </c>
      <c r="F99" s="8" t="s">
        <v>120</v>
      </c>
      <c r="G99" s="8" t="s">
        <v>615</v>
      </c>
      <c r="H99" s="8" t="s">
        <v>121</v>
      </c>
    </row>
    <row r="100" spans="1:8" ht="18.75" customHeight="1" x14ac:dyDescent="0.15">
      <c r="A100" s="5">
        <v>11</v>
      </c>
      <c r="B100" s="5">
        <v>168</v>
      </c>
      <c r="C100" s="5" t="s">
        <v>604</v>
      </c>
      <c r="D100" s="8">
        <v>72877</v>
      </c>
      <c r="E100" s="5" t="s">
        <v>623</v>
      </c>
      <c r="F100" s="8" t="s">
        <v>120</v>
      </c>
      <c r="G100" s="8" t="s">
        <v>615</v>
      </c>
      <c r="H100" s="8" t="s">
        <v>121</v>
      </c>
    </row>
    <row r="101" spans="1:8" ht="18.75" customHeight="1" x14ac:dyDescent="0.15">
      <c r="A101" s="5">
        <v>12</v>
      </c>
      <c r="B101" s="5">
        <v>80</v>
      </c>
      <c r="C101" s="5" t="s">
        <v>605</v>
      </c>
      <c r="D101" s="8">
        <v>2114677</v>
      </c>
      <c r="E101" s="5" t="s">
        <v>614</v>
      </c>
      <c r="F101" s="8" t="s">
        <v>120</v>
      </c>
      <c r="G101" s="8" t="s">
        <v>615</v>
      </c>
      <c r="H101" s="8" t="s">
        <v>121</v>
      </c>
    </row>
    <row r="102" spans="1:8" ht="18.75" customHeight="1" x14ac:dyDescent="0.15">
      <c r="A102" s="5">
        <v>12</v>
      </c>
      <c r="B102" s="5">
        <v>81</v>
      </c>
      <c r="C102" s="5" t="s">
        <v>605</v>
      </c>
      <c r="D102" s="8">
        <v>244155</v>
      </c>
      <c r="E102" s="5" t="s">
        <v>616</v>
      </c>
      <c r="F102" s="8" t="s">
        <v>120</v>
      </c>
      <c r="G102" s="8" t="s">
        <v>615</v>
      </c>
      <c r="H102" s="8" t="s">
        <v>121</v>
      </c>
    </row>
    <row r="103" spans="1:8" ht="18.75" customHeight="1" x14ac:dyDescent="0.15">
      <c r="A103" s="5">
        <v>12</v>
      </c>
      <c r="B103" s="5">
        <v>82</v>
      </c>
      <c r="C103" s="5" t="s">
        <v>605</v>
      </c>
      <c r="D103" s="8">
        <v>70643</v>
      </c>
      <c r="E103" s="5" t="s">
        <v>617</v>
      </c>
      <c r="F103" s="8" t="s">
        <v>120</v>
      </c>
      <c r="G103" s="8" t="s">
        <v>615</v>
      </c>
      <c r="H103" s="8" t="s">
        <v>121</v>
      </c>
    </row>
    <row r="104" spans="1:8" ht="18.75" customHeight="1" x14ac:dyDescent="0.15">
      <c r="A104" s="5">
        <v>12</v>
      </c>
      <c r="B104" s="5">
        <v>83</v>
      </c>
      <c r="C104" s="5" t="s">
        <v>605</v>
      </c>
      <c r="D104" s="8">
        <v>38995</v>
      </c>
      <c r="E104" s="5" t="s">
        <v>618</v>
      </c>
      <c r="F104" s="8" t="s">
        <v>120</v>
      </c>
      <c r="G104" s="8" t="s">
        <v>615</v>
      </c>
      <c r="H104" s="8" t="s">
        <v>121</v>
      </c>
    </row>
    <row r="105" spans="1:8" ht="18.75" customHeight="1" x14ac:dyDescent="0.15">
      <c r="A105" s="5">
        <v>12</v>
      </c>
      <c r="B105" s="5">
        <v>84</v>
      </c>
      <c r="C105" s="5" t="s">
        <v>605</v>
      </c>
      <c r="D105" s="8">
        <v>24655</v>
      </c>
      <c r="E105" s="5" t="s">
        <v>619</v>
      </c>
      <c r="F105" s="8" t="s">
        <v>120</v>
      </c>
      <c r="G105" s="8" t="s">
        <v>615</v>
      </c>
      <c r="H105" s="8" t="s">
        <v>121</v>
      </c>
    </row>
    <row r="106" spans="1:8" ht="18.75" customHeight="1" x14ac:dyDescent="0.15">
      <c r="A106" s="5">
        <v>12</v>
      </c>
      <c r="B106" s="5">
        <v>169</v>
      </c>
      <c r="C106" s="5" t="s">
        <v>605</v>
      </c>
      <c r="D106" s="8">
        <v>5076308</v>
      </c>
      <c r="E106" s="5" t="s">
        <v>620</v>
      </c>
      <c r="F106" s="8" t="s">
        <v>120</v>
      </c>
      <c r="G106" s="8" t="s">
        <v>615</v>
      </c>
      <c r="H106" s="8" t="s">
        <v>121</v>
      </c>
    </row>
    <row r="107" spans="1:8" ht="18.75" customHeight="1" x14ac:dyDescent="0.15">
      <c r="A107" s="5">
        <v>12</v>
      </c>
      <c r="B107" s="5">
        <v>170</v>
      </c>
      <c r="C107" s="5" t="s">
        <v>605</v>
      </c>
      <c r="D107" s="8">
        <v>2000</v>
      </c>
      <c r="E107" s="5" t="s">
        <v>621</v>
      </c>
      <c r="F107" s="8" t="s">
        <v>120</v>
      </c>
      <c r="G107" s="8" t="s">
        <v>615</v>
      </c>
      <c r="H107" s="8" t="s">
        <v>121</v>
      </c>
    </row>
    <row r="108" spans="1:8" ht="18.75" customHeight="1" x14ac:dyDescent="0.15">
      <c r="A108" s="5">
        <v>12</v>
      </c>
      <c r="B108" s="5">
        <v>171</v>
      </c>
      <c r="C108" s="5" t="s">
        <v>605</v>
      </c>
      <c r="D108" s="8">
        <v>570</v>
      </c>
      <c r="E108" s="5" t="s">
        <v>622</v>
      </c>
      <c r="F108" s="8" t="s">
        <v>120</v>
      </c>
      <c r="G108" s="8" t="s">
        <v>615</v>
      </c>
      <c r="H108" s="8" t="s">
        <v>121</v>
      </c>
    </row>
    <row r="109" spans="1:8" ht="18.75" customHeight="1" x14ac:dyDescent="0.15">
      <c r="A109" s="5">
        <v>12</v>
      </c>
      <c r="B109" s="5">
        <v>172</v>
      </c>
      <c r="C109" s="5" t="s">
        <v>605</v>
      </c>
      <c r="D109" s="8">
        <v>87966</v>
      </c>
      <c r="E109" s="5" t="s">
        <v>623</v>
      </c>
      <c r="F109" s="8" t="s">
        <v>120</v>
      </c>
      <c r="G109" s="8" t="s">
        <v>615</v>
      </c>
      <c r="H109" s="8" t="s">
        <v>121</v>
      </c>
    </row>
    <row r="110" spans="1:8" ht="18.75" customHeight="1" x14ac:dyDescent="0.15">
      <c r="A110" s="5">
        <v>14</v>
      </c>
      <c r="B110" s="5">
        <v>85</v>
      </c>
      <c r="C110" s="5" t="s">
        <v>607</v>
      </c>
      <c r="D110" s="8">
        <v>18515370</v>
      </c>
      <c r="E110" s="5" t="s">
        <v>614</v>
      </c>
      <c r="F110" s="8" t="s">
        <v>120</v>
      </c>
      <c r="G110" s="8" t="s">
        <v>615</v>
      </c>
      <c r="H110" s="8" t="s">
        <v>121</v>
      </c>
    </row>
    <row r="111" spans="1:8" ht="18.75" customHeight="1" x14ac:dyDescent="0.15">
      <c r="A111" s="5">
        <v>14</v>
      </c>
      <c r="B111" s="5">
        <v>86</v>
      </c>
      <c r="C111" s="5" t="s">
        <v>607</v>
      </c>
      <c r="D111" s="8">
        <v>2137740</v>
      </c>
      <c r="E111" s="5" t="s">
        <v>616</v>
      </c>
      <c r="F111" s="8" t="s">
        <v>120</v>
      </c>
      <c r="G111" s="8" t="s">
        <v>615</v>
      </c>
      <c r="H111" s="8" t="s">
        <v>121</v>
      </c>
    </row>
    <row r="112" spans="1:8" ht="18.75" customHeight="1" x14ac:dyDescent="0.15">
      <c r="A112" s="5">
        <v>14</v>
      </c>
      <c r="B112" s="5">
        <v>87</v>
      </c>
      <c r="C112" s="5" t="s">
        <v>607</v>
      </c>
      <c r="D112" s="8">
        <v>618523</v>
      </c>
      <c r="E112" s="5" t="s">
        <v>617</v>
      </c>
      <c r="F112" s="8" t="s">
        <v>120</v>
      </c>
      <c r="G112" s="8" t="s">
        <v>615</v>
      </c>
      <c r="H112" s="8" t="s">
        <v>121</v>
      </c>
    </row>
    <row r="113" spans="1:8" ht="18.75" customHeight="1" x14ac:dyDescent="0.15">
      <c r="A113" s="5">
        <v>14</v>
      </c>
      <c r="B113" s="5">
        <v>88</v>
      </c>
      <c r="C113" s="5" t="s">
        <v>607</v>
      </c>
      <c r="D113" s="8">
        <v>341428</v>
      </c>
      <c r="E113" s="5" t="s">
        <v>618</v>
      </c>
      <c r="F113" s="8" t="s">
        <v>120</v>
      </c>
      <c r="G113" s="8" t="s">
        <v>615</v>
      </c>
      <c r="H113" s="8" t="s">
        <v>121</v>
      </c>
    </row>
    <row r="114" spans="1:8" ht="18.75" customHeight="1" x14ac:dyDescent="0.15">
      <c r="A114" s="5">
        <v>14</v>
      </c>
      <c r="B114" s="5">
        <v>89</v>
      </c>
      <c r="C114" s="5" t="s">
        <v>607</v>
      </c>
      <c r="D114" s="8">
        <v>215868</v>
      </c>
      <c r="E114" s="5" t="s">
        <v>619</v>
      </c>
      <c r="F114" s="8" t="s">
        <v>120</v>
      </c>
      <c r="G114" s="8" t="s">
        <v>615</v>
      </c>
      <c r="H114" s="8" t="s">
        <v>121</v>
      </c>
    </row>
    <row r="115" spans="1:8" ht="18.75" customHeight="1" x14ac:dyDescent="0.15">
      <c r="A115" s="5">
        <v>14</v>
      </c>
      <c r="B115" s="5">
        <v>90</v>
      </c>
      <c r="C115" s="5" t="s">
        <v>607</v>
      </c>
      <c r="D115" s="8">
        <v>22808788</v>
      </c>
      <c r="E115" s="5" t="s">
        <v>614</v>
      </c>
      <c r="F115" s="8" t="s">
        <v>120</v>
      </c>
      <c r="G115" s="8" t="s">
        <v>615</v>
      </c>
      <c r="H115" s="8" t="s">
        <v>121</v>
      </c>
    </row>
    <row r="116" spans="1:8" ht="18.75" customHeight="1" x14ac:dyDescent="0.15">
      <c r="A116" s="5">
        <v>14</v>
      </c>
      <c r="B116" s="5">
        <v>91</v>
      </c>
      <c r="C116" s="5" t="s">
        <v>607</v>
      </c>
      <c r="D116" s="8">
        <v>2633447</v>
      </c>
      <c r="E116" s="5" t="s">
        <v>616</v>
      </c>
      <c r="F116" s="8" t="s">
        <v>120</v>
      </c>
      <c r="G116" s="8" t="s">
        <v>615</v>
      </c>
      <c r="H116" s="8" t="s">
        <v>121</v>
      </c>
    </row>
    <row r="117" spans="1:8" ht="18.75" customHeight="1" x14ac:dyDescent="0.15">
      <c r="A117" s="5">
        <v>14</v>
      </c>
      <c r="B117" s="5">
        <v>92</v>
      </c>
      <c r="C117" s="5" t="s">
        <v>607</v>
      </c>
      <c r="D117" s="8">
        <v>761948</v>
      </c>
      <c r="E117" s="5" t="s">
        <v>617</v>
      </c>
      <c r="F117" s="8" t="s">
        <v>120</v>
      </c>
      <c r="G117" s="8" t="s">
        <v>615</v>
      </c>
      <c r="H117" s="8" t="s">
        <v>121</v>
      </c>
    </row>
    <row r="118" spans="1:8" ht="18.75" customHeight="1" x14ac:dyDescent="0.15">
      <c r="A118" s="5">
        <v>14</v>
      </c>
      <c r="B118" s="5">
        <v>93</v>
      </c>
      <c r="C118" s="5" t="s">
        <v>607</v>
      </c>
      <c r="D118" s="8">
        <v>420600</v>
      </c>
      <c r="E118" s="5" t="s">
        <v>618</v>
      </c>
      <c r="F118" s="8" t="s">
        <v>120</v>
      </c>
      <c r="G118" s="8" t="s">
        <v>615</v>
      </c>
      <c r="H118" s="8" t="s">
        <v>121</v>
      </c>
    </row>
    <row r="119" spans="1:8" ht="18.75" customHeight="1" x14ac:dyDescent="0.15">
      <c r="A119" s="5">
        <v>14</v>
      </c>
      <c r="B119" s="5">
        <v>94</v>
      </c>
      <c r="C119" s="5" t="s">
        <v>607</v>
      </c>
      <c r="D119" s="8">
        <v>265925</v>
      </c>
      <c r="E119" s="5" t="s">
        <v>619</v>
      </c>
      <c r="F119" s="8" t="s">
        <v>120</v>
      </c>
      <c r="G119" s="8" t="s">
        <v>615</v>
      </c>
      <c r="H119" s="8" t="s">
        <v>121</v>
      </c>
    </row>
    <row r="120" spans="1:8" ht="18.75" customHeight="1" x14ac:dyDescent="0.15">
      <c r="A120" s="5">
        <v>14</v>
      </c>
      <c r="B120" s="5">
        <v>173</v>
      </c>
      <c r="C120" s="5" t="s">
        <v>607</v>
      </c>
      <c r="D120" s="8">
        <v>44446369</v>
      </c>
      <c r="E120" s="5" t="s">
        <v>620</v>
      </c>
      <c r="F120" s="8" t="s">
        <v>120</v>
      </c>
      <c r="G120" s="8" t="s">
        <v>615</v>
      </c>
      <c r="H120" s="8" t="s">
        <v>121</v>
      </c>
    </row>
    <row r="121" spans="1:8" ht="18.75" customHeight="1" x14ac:dyDescent="0.15">
      <c r="A121" s="5">
        <v>14</v>
      </c>
      <c r="B121" s="5">
        <v>174</v>
      </c>
      <c r="C121" s="5" t="s">
        <v>607</v>
      </c>
      <c r="D121" s="8">
        <v>17512</v>
      </c>
      <c r="E121" s="5" t="s">
        <v>621</v>
      </c>
      <c r="F121" s="8" t="s">
        <v>120</v>
      </c>
      <c r="G121" s="8" t="s">
        <v>615</v>
      </c>
      <c r="H121" s="8" t="s">
        <v>121</v>
      </c>
    </row>
    <row r="122" spans="1:8" ht="18.75" customHeight="1" x14ac:dyDescent="0.15">
      <c r="A122" s="5">
        <v>14</v>
      </c>
      <c r="B122" s="5">
        <v>175</v>
      </c>
      <c r="C122" s="5" t="s">
        <v>607</v>
      </c>
      <c r="D122" s="8">
        <v>4987</v>
      </c>
      <c r="E122" s="5" t="s">
        <v>622</v>
      </c>
      <c r="F122" s="8" t="s">
        <v>120</v>
      </c>
      <c r="G122" s="8" t="s">
        <v>615</v>
      </c>
      <c r="H122" s="8" t="s">
        <v>121</v>
      </c>
    </row>
    <row r="123" spans="1:8" ht="18.75" customHeight="1" x14ac:dyDescent="0.15">
      <c r="A123" s="5">
        <v>14</v>
      </c>
      <c r="B123" s="5">
        <v>176</v>
      </c>
      <c r="C123" s="5" t="s">
        <v>607</v>
      </c>
      <c r="D123" s="8">
        <v>770203</v>
      </c>
      <c r="E123" s="5" t="s">
        <v>623</v>
      </c>
      <c r="F123" s="8" t="s">
        <v>120</v>
      </c>
      <c r="G123" s="8" t="s">
        <v>615</v>
      </c>
      <c r="H123" s="8" t="s">
        <v>121</v>
      </c>
    </row>
    <row r="124" spans="1:8" ht="18.75" customHeight="1" x14ac:dyDescent="0.15">
      <c r="A124" s="5">
        <v>14</v>
      </c>
      <c r="B124" s="5">
        <v>177</v>
      </c>
      <c r="C124" s="5" t="s">
        <v>607</v>
      </c>
      <c r="D124" s="8">
        <v>54752774</v>
      </c>
      <c r="E124" s="5" t="s">
        <v>620</v>
      </c>
      <c r="F124" s="8" t="s">
        <v>120</v>
      </c>
      <c r="G124" s="8" t="s">
        <v>615</v>
      </c>
      <c r="H124" s="8" t="s">
        <v>121</v>
      </c>
    </row>
    <row r="125" spans="1:8" ht="18.75" customHeight="1" x14ac:dyDescent="0.15">
      <c r="A125" s="5">
        <v>14</v>
      </c>
      <c r="B125" s="5">
        <v>178</v>
      </c>
      <c r="C125" s="5" t="s">
        <v>607</v>
      </c>
      <c r="D125" s="8">
        <v>21573</v>
      </c>
      <c r="E125" s="5" t="s">
        <v>621</v>
      </c>
      <c r="F125" s="8" t="s">
        <v>120</v>
      </c>
      <c r="G125" s="8" t="s">
        <v>615</v>
      </c>
      <c r="H125" s="8" t="s">
        <v>121</v>
      </c>
    </row>
    <row r="126" spans="1:8" ht="18.75" customHeight="1" x14ac:dyDescent="0.15">
      <c r="A126" s="5">
        <v>14</v>
      </c>
      <c r="B126" s="5">
        <v>179</v>
      </c>
      <c r="C126" s="5" t="s">
        <v>607</v>
      </c>
      <c r="D126" s="8">
        <v>6144</v>
      </c>
      <c r="E126" s="5" t="s">
        <v>622</v>
      </c>
      <c r="F126" s="8" t="s">
        <v>120</v>
      </c>
      <c r="G126" s="8" t="s">
        <v>615</v>
      </c>
      <c r="H126" s="8" t="s">
        <v>121</v>
      </c>
    </row>
    <row r="127" spans="1:8" ht="18.75" customHeight="1" x14ac:dyDescent="0.15">
      <c r="A127" s="5">
        <v>14</v>
      </c>
      <c r="B127" s="5">
        <v>180</v>
      </c>
      <c r="C127" s="5" t="s">
        <v>607</v>
      </c>
      <c r="D127" s="8">
        <v>948801</v>
      </c>
      <c r="E127" s="5" t="s">
        <v>623</v>
      </c>
      <c r="F127" s="8" t="s">
        <v>120</v>
      </c>
      <c r="G127" s="8" t="s">
        <v>615</v>
      </c>
      <c r="H127" s="8" t="s">
        <v>121</v>
      </c>
    </row>
    <row r="128" spans="1:8" ht="18.75" customHeight="1" x14ac:dyDescent="0.15">
      <c r="A128" s="5">
        <v>15</v>
      </c>
      <c r="B128" s="5">
        <v>95</v>
      </c>
      <c r="C128" s="5" t="s">
        <v>608</v>
      </c>
      <c r="D128" s="8">
        <v>8318499</v>
      </c>
      <c r="E128" s="5" t="s">
        <v>614</v>
      </c>
      <c r="F128" s="8" t="s">
        <v>120</v>
      </c>
      <c r="G128" s="8" t="s">
        <v>615</v>
      </c>
      <c r="H128" s="8" t="s">
        <v>121</v>
      </c>
    </row>
    <row r="129" spans="1:8" ht="18.75" customHeight="1" x14ac:dyDescent="0.15">
      <c r="A129" s="5">
        <v>15</v>
      </c>
      <c r="B129" s="5">
        <v>96</v>
      </c>
      <c r="C129" s="5" t="s">
        <v>608</v>
      </c>
      <c r="D129" s="8">
        <v>960434</v>
      </c>
      <c r="E129" s="5" t="s">
        <v>616</v>
      </c>
      <c r="F129" s="8" t="s">
        <v>120</v>
      </c>
      <c r="G129" s="8" t="s">
        <v>615</v>
      </c>
      <c r="H129" s="8" t="s">
        <v>121</v>
      </c>
    </row>
    <row r="130" spans="1:8" ht="18.75" customHeight="1" x14ac:dyDescent="0.15">
      <c r="A130" s="5">
        <v>15</v>
      </c>
      <c r="B130" s="5">
        <v>97</v>
      </c>
      <c r="C130" s="5" t="s">
        <v>608</v>
      </c>
      <c r="D130" s="8">
        <v>277887</v>
      </c>
      <c r="E130" s="5" t="s">
        <v>617</v>
      </c>
      <c r="F130" s="8" t="s">
        <v>120</v>
      </c>
      <c r="G130" s="8" t="s">
        <v>615</v>
      </c>
      <c r="H130" s="8" t="s">
        <v>121</v>
      </c>
    </row>
    <row r="131" spans="1:8" ht="18.75" customHeight="1" x14ac:dyDescent="0.15">
      <c r="A131" s="5">
        <v>15</v>
      </c>
      <c r="B131" s="5">
        <v>98</v>
      </c>
      <c r="C131" s="5" t="s">
        <v>608</v>
      </c>
      <c r="D131" s="8">
        <v>153395</v>
      </c>
      <c r="E131" s="5" t="s">
        <v>618</v>
      </c>
      <c r="F131" s="8" t="s">
        <v>120</v>
      </c>
      <c r="G131" s="8" t="s">
        <v>615</v>
      </c>
      <c r="H131" s="8" t="s">
        <v>121</v>
      </c>
    </row>
    <row r="132" spans="1:8" ht="18.75" customHeight="1" x14ac:dyDescent="0.15">
      <c r="A132" s="5">
        <v>15</v>
      </c>
      <c r="B132" s="5">
        <v>99</v>
      </c>
      <c r="C132" s="5" t="s">
        <v>608</v>
      </c>
      <c r="D132" s="8">
        <v>96984</v>
      </c>
      <c r="E132" s="5" t="s">
        <v>619</v>
      </c>
      <c r="F132" s="8" t="s">
        <v>120</v>
      </c>
      <c r="G132" s="8" t="s">
        <v>615</v>
      </c>
      <c r="H132" s="8" t="s">
        <v>121</v>
      </c>
    </row>
    <row r="133" spans="1:8" ht="18.75" customHeight="1" x14ac:dyDescent="0.15">
      <c r="A133" s="5">
        <v>15</v>
      </c>
      <c r="B133" s="5">
        <v>100</v>
      </c>
      <c r="C133" s="5" t="s">
        <v>608</v>
      </c>
      <c r="D133" s="8">
        <v>499405124</v>
      </c>
      <c r="E133" s="5" t="s">
        <v>614</v>
      </c>
      <c r="F133" s="8" t="s">
        <v>120</v>
      </c>
      <c r="G133" s="8" t="s">
        <v>615</v>
      </c>
      <c r="H133" s="8" t="s">
        <v>121</v>
      </c>
    </row>
    <row r="134" spans="1:8" ht="18.75" customHeight="1" x14ac:dyDescent="0.15">
      <c r="A134" s="5">
        <v>15</v>
      </c>
      <c r="B134" s="5">
        <v>101</v>
      </c>
      <c r="C134" s="5" t="s">
        <v>608</v>
      </c>
      <c r="D134" s="8">
        <v>57660101</v>
      </c>
      <c r="E134" s="5" t="s">
        <v>616</v>
      </c>
      <c r="F134" s="8" t="s">
        <v>120</v>
      </c>
      <c r="G134" s="8" t="s">
        <v>615</v>
      </c>
      <c r="H134" s="8" t="s">
        <v>121</v>
      </c>
    </row>
    <row r="135" spans="1:8" ht="18.75" customHeight="1" x14ac:dyDescent="0.15">
      <c r="A135" s="5">
        <v>15</v>
      </c>
      <c r="B135" s="5">
        <v>102</v>
      </c>
      <c r="C135" s="5" t="s">
        <v>608</v>
      </c>
      <c r="D135" s="8">
        <v>16683090</v>
      </c>
      <c r="E135" s="5" t="s">
        <v>617</v>
      </c>
      <c r="F135" s="8" t="s">
        <v>120</v>
      </c>
      <c r="G135" s="8" t="s">
        <v>615</v>
      </c>
      <c r="H135" s="8" t="s">
        <v>121</v>
      </c>
    </row>
    <row r="136" spans="1:8" ht="18.75" customHeight="1" x14ac:dyDescent="0.15">
      <c r="A136" s="5">
        <v>15</v>
      </c>
      <c r="B136" s="5">
        <v>103</v>
      </c>
      <c r="C136" s="5" t="s">
        <v>608</v>
      </c>
      <c r="D136" s="8">
        <v>9209167</v>
      </c>
      <c r="E136" s="5" t="s">
        <v>618</v>
      </c>
      <c r="F136" s="8" t="s">
        <v>120</v>
      </c>
      <c r="G136" s="8" t="s">
        <v>615</v>
      </c>
      <c r="H136" s="8" t="s">
        <v>121</v>
      </c>
    </row>
    <row r="137" spans="1:8" ht="18.75" customHeight="1" x14ac:dyDescent="0.15">
      <c r="A137" s="5">
        <v>15</v>
      </c>
      <c r="B137" s="5">
        <v>104</v>
      </c>
      <c r="C137" s="5" t="s">
        <v>608</v>
      </c>
      <c r="D137" s="8">
        <v>5822497</v>
      </c>
      <c r="E137" s="5" t="s">
        <v>619</v>
      </c>
      <c r="F137" s="8" t="s">
        <v>120</v>
      </c>
      <c r="G137" s="8" t="s">
        <v>615</v>
      </c>
      <c r="H137" s="8" t="s">
        <v>121</v>
      </c>
    </row>
    <row r="138" spans="1:8" ht="18.75" customHeight="1" x14ac:dyDescent="0.15">
      <c r="A138" s="5">
        <v>15</v>
      </c>
      <c r="B138" s="5">
        <v>181</v>
      </c>
      <c r="C138" s="5" t="s">
        <v>608</v>
      </c>
      <c r="D138" s="8">
        <v>19968659</v>
      </c>
      <c r="E138" s="5" t="s">
        <v>620</v>
      </c>
      <c r="F138" s="8" t="s">
        <v>120</v>
      </c>
      <c r="G138" s="8" t="s">
        <v>615</v>
      </c>
      <c r="H138" s="8" t="s">
        <v>121</v>
      </c>
    </row>
    <row r="139" spans="1:8" ht="18.75" customHeight="1" x14ac:dyDescent="0.15">
      <c r="A139" s="5">
        <v>15</v>
      </c>
      <c r="B139" s="5">
        <v>182</v>
      </c>
      <c r="C139" s="5" t="s">
        <v>608</v>
      </c>
      <c r="D139" s="8">
        <v>7868</v>
      </c>
      <c r="E139" s="5" t="s">
        <v>621</v>
      </c>
      <c r="F139" s="8" t="s">
        <v>120</v>
      </c>
      <c r="G139" s="8" t="s">
        <v>615</v>
      </c>
      <c r="H139" s="8" t="s">
        <v>121</v>
      </c>
    </row>
    <row r="140" spans="1:8" ht="18.75" customHeight="1" x14ac:dyDescent="0.15">
      <c r="A140" s="5">
        <v>15</v>
      </c>
      <c r="B140" s="5">
        <v>183</v>
      </c>
      <c r="C140" s="5" t="s">
        <v>608</v>
      </c>
      <c r="D140" s="8">
        <v>2241</v>
      </c>
      <c r="E140" s="5" t="s">
        <v>622</v>
      </c>
      <c r="F140" s="8" t="s">
        <v>120</v>
      </c>
      <c r="G140" s="8" t="s">
        <v>615</v>
      </c>
      <c r="H140" s="8" t="s">
        <v>121</v>
      </c>
    </row>
    <row r="141" spans="1:8" ht="18.75" customHeight="1" x14ac:dyDescent="0.15">
      <c r="A141" s="5">
        <v>15</v>
      </c>
      <c r="B141" s="5">
        <v>184</v>
      </c>
      <c r="C141" s="5" t="s">
        <v>608</v>
      </c>
      <c r="D141" s="8">
        <v>346033</v>
      </c>
      <c r="E141" s="5" t="s">
        <v>623</v>
      </c>
      <c r="F141" s="8" t="s">
        <v>120</v>
      </c>
      <c r="G141" s="8" t="s">
        <v>615</v>
      </c>
      <c r="H141" s="8" t="s">
        <v>121</v>
      </c>
    </row>
    <row r="142" spans="1:8" ht="18.75" customHeight="1" x14ac:dyDescent="0.15">
      <c r="A142" s="5">
        <v>15</v>
      </c>
      <c r="B142" s="5">
        <v>185</v>
      </c>
      <c r="C142" s="5" t="s">
        <v>608</v>
      </c>
      <c r="D142" s="8">
        <v>1198828085</v>
      </c>
      <c r="E142" s="5" t="s">
        <v>620</v>
      </c>
      <c r="F142" s="8" t="s">
        <v>120</v>
      </c>
      <c r="G142" s="8" t="s">
        <v>615</v>
      </c>
      <c r="H142" s="8" t="s">
        <v>121</v>
      </c>
    </row>
    <row r="143" spans="1:8" ht="18.75" customHeight="1" x14ac:dyDescent="0.15">
      <c r="A143" s="5">
        <v>15</v>
      </c>
      <c r="B143" s="5">
        <v>186</v>
      </c>
      <c r="C143" s="5" t="s">
        <v>608</v>
      </c>
      <c r="D143" s="8">
        <v>472348</v>
      </c>
      <c r="E143" s="5" t="s">
        <v>621</v>
      </c>
      <c r="F143" s="8" t="s">
        <v>120</v>
      </c>
      <c r="G143" s="8" t="s">
        <v>615</v>
      </c>
      <c r="H143" s="8" t="s">
        <v>121</v>
      </c>
    </row>
    <row r="144" spans="1:8" ht="18.75" customHeight="1" x14ac:dyDescent="0.15">
      <c r="A144" s="5">
        <v>15</v>
      </c>
      <c r="B144" s="5">
        <v>187</v>
      </c>
      <c r="C144" s="5" t="s">
        <v>608</v>
      </c>
      <c r="D144" s="8">
        <v>134518</v>
      </c>
      <c r="E144" s="5" t="s">
        <v>622</v>
      </c>
      <c r="F144" s="8" t="s">
        <v>120</v>
      </c>
      <c r="G144" s="8" t="s">
        <v>615</v>
      </c>
      <c r="H144" s="8" t="s">
        <v>121</v>
      </c>
    </row>
    <row r="145" spans="1:8" ht="18.75" customHeight="1" x14ac:dyDescent="0.15">
      <c r="A145" s="5">
        <v>15</v>
      </c>
      <c r="B145" s="5">
        <v>188</v>
      </c>
      <c r="C145" s="5" t="s">
        <v>608</v>
      </c>
      <c r="D145" s="8">
        <v>20774270</v>
      </c>
      <c r="E145" s="5" t="s">
        <v>623</v>
      </c>
      <c r="F145" s="8" t="s">
        <v>120</v>
      </c>
      <c r="G145" s="8" t="s">
        <v>615</v>
      </c>
      <c r="H145" s="8" t="s">
        <v>121</v>
      </c>
    </row>
    <row r="146" spans="1:8" ht="18.75" customHeight="1" x14ac:dyDescent="0.15">
      <c r="A146" s="5">
        <v>17</v>
      </c>
      <c r="B146" s="5">
        <v>105</v>
      </c>
      <c r="C146" s="5" t="s">
        <v>610</v>
      </c>
      <c r="D146" s="8">
        <v>2223595</v>
      </c>
      <c r="E146" s="5" t="s">
        <v>614</v>
      </c>
      <c r="F146" s="8" t="s">
        <v>120</v>
      </c>
      <c r="G146" s="8" t="s">
        <v>615</v>
      </c>
      <c r="H146" s="8" t="s">
        <v>121</v>
      </c>
    </row>
    <row r="147" spans="1:8" ht="18.75" customHeight="1" x14ac:dyDescent="0.15">
      <c r="A147" s="5">
        <v>17</v>
      </c>
      <c r="B147" s="5">
        <v>106</v>
      </c>
      <c r="C147" s="5" t="s">
        <v>610</v>
      </c>
      <c r="D147" s="8">
        <v>256731</v>
      </c>
      <c r="E147" s="5" t="s">
        <v>616</v>
      </c>
      <c r="F147" s="8" t="s">
        <v>120</v>
      </c>
      <c r="G147" s="8" t="s">
        <v>615</v>
      </c>
      <c r="H147" s="8" t="s">
        <v>121</v>
      </c>
    </row>
    <row r="148" spans="1:8" ht="18.75" customHeight="1" x14ac:dyDescent="0.15">
      <c r="A148" s="5">
        <v>17</v>
      </c>
      <c r="B148" s="5">
        <v>107</v>
      </c>
      <c r="C148" s="5" t="s">
        <v>610</v>
      </c>
      <c r="D148" s="8">
        <v>74281</v>
      </c>
      <c r="E148" s="5" t="s">
        <v>617</v>
      </c>
      <c r="F148" s="8" t="s">
        <v>120</v>
      </c>
      <c r="G148" s="8" t="s">
        <v>615</v>
      </c>
      <c r="H148" s="8" t="s">
        <v>121</v>
      </c>
    </row>
    <row r="149" spans="1:8" ht="18.75" customHeight="1" x14ac:dyDescent="0.15">
      <c r="A149" s="5">
        <v>17</v>
      </c>
      <c r="B149" s="5">
        <v>108</v>
      </c>
      <c r="C149" s="5" t="s">
        <v>610</v>
      </c>
      <c r="D149" s="8">
        <v>41004</v>
      </c>
      <c r="E149" s="5" t="s">
        <v>618</v>
      </c>
      <c r="F149" s="8" t="s">
        <v>120</v>
      </c>
      <c r="G149" s="8" t="s">
        <v>615</v>
      </c>
      <c r="H149" s="8" t="s">
        <v>121</v>
      </c>
    </row>
    <row r="150" spans="1:8" ht="18.75" customHeight="1" x14ac:dyDescent="0.15">
      <c r="A150" s="5">
        <v>17</v>
      </c>
      <c r="B150" s="5">
        <v>109</v>
      </c>
      <c r="C150" s="5" t="s">
        <v>610</v>
      </c>
      <c r="D150" s="8">
        <v>25925</v>
      </c>
      <c r="E150" s="5" t="s">
        <v>619</v>
      </c>
      <c r="F150" s="8" t="s">
        <v>120</v>
      </c>
      <c r="G150" s="8" t="s">
        <v>615</v>
      </c>
      <c r="H150" s="8" t="s">
        <v>121</v>
      </c>
    </row>
    <row r="151" spans="1:8" ht="18.75" customHeight="1" x14ac:dyDescent="0.15">
      <c r="A151" s="5">
        <v>17</v>
      </c>
      <c r="B151" s="5">
        <v>189</v>
      </c>
      <c r="C151" s="5" t="s">
        <v>610</v>
      </c>
      <c r="D151" s="8">
        <v>5337767</v>
      </c>
      <c r="E151" s="5" t="s">
        <v>620</v>
      </c>
      <c r="F151" s="8" t="s">
        <v>120</v>
      </c>
      <c r="G151" s="8" t="s">
        <v>615</v>
      </c>
      <c r="H151" s="8" t="s">
        <v>121</v>
      </c>
    </row>
    <row r="152" spans="1:8" ht="18.75" customHeight="1" x14ac:dyDescent="0.15">
      <c r="A152" s="5">
        <v>17</v>
      </c>
      <c r="B152" s="5">
        <v>190</v>
      </c>
      <c r="C152" s="5" t="s">
        <v>610</v>
      </c>
      <c r="D152" s="8">
        <v>2103</v>
      </c>
      <c r="E152" s="5" t="s">
        <v>621</v>
      </c>
      <c r="F152" s="8" t="s">
        <v>120</v>
      </c>
      <c r="G152" s="8" t="s">
        <v>615</v>
      </c>
      <c r="H152" s="8" t="s">
        <v>121</v>
      </c>
    </row>
    <row r="153" spans="1:8" ht="18.75" customHeight="1" x14ac:dyDescent="0.15">
      <c r="A153" s="5">
        <v>17</v>
      </c>
      <c r="B153" s="5">
        <v>191</v>
      </c>
      <c r="C153" s="5" t="s">
        <v>610</v>
      </c>
      <c r="D153" s="8">
        <v>599</v>
      </c>
      <c r="E153" s="5" t="s">
        <v>622</v>
      </c>
      <c r="F153" s="8" t="s">
        <v>120</v>
      </c>
      <c r="G153" s="8" t="s">
        <v>615</v>
      </c>
      <c r="H153" s="8" t="s">
        <v>121</v>
      </c>
    </row>
    <row r="154" spans="1:8" ht="18.75" customHeight="1" x14ac:dyDescent="0.15">
      <c r="A154" s="5">
        <v>17</v>
      </c>
      <c r="B154" s="5">
        <v>192</v>
      </c>
      <c r="C154" s="5" t="s">
        <v>610</v>
      </c>
      <c r="D154" s="8">
        <v>92497</v>
      </c>
      <c r="E154" s="5" t="s">
        <v>623</v>
      </c>
      <c r="F154" s="8" t="s">
        <v>120</v>
      </c>
      <c r="G154" s="8" t="s">
        <v>615</v>
      </c>
      <c r="H154" s="8" t="s">
        <v>121</v>
      </c>
    </row>
    <row r="155" spans="1:8" ht="18.75" customHeight="1" x14ac:dyDescent="0.15">
      <c r="A155" s="5">
        <v>18</v>
      </c>
      <c r="B155" s="5">
        <v>110</v>
      </c>
      <c r="C155" s="5" t="s">
        <v>611</v>
      </c>
      <c r="D155" s="8">
        <v>105458759</v>
      </c>
      <c r="E155" s="5" t="s">
        <v>614</v>
      </c>
      <c r="F155" s="8" t="s">
        <v>120</v>
      </c>
      <c r="G155" s="8" t="s">
        <v>615</v>
      </c>
      <c r="H155" s="8" t="s">
        <v>121</v>
      </c>
    </row>
    <row r="156" spans="1:8" ht="18.75" customHeight="1" x14ac:dyDescent="0.15">
      <c r="A156" s="5">
        <v>18</v>
      </c>
      <c r="B156" s="5">
        <v>111</v>
      </c>
      <c r="C156" s="5" t="s">
        <v>611</v>
      </c>
      <c r="D156" s="8">
        <v>12176012</v>
      </c>
      <c r="E156" s="5" t="s">
        <v>616</v>
      </c>
      <c r="F156" s="8" t="s">
        <v>120</v>
      </c>
      <c r="G156" s="8" t="s">
        <v>615</v>
      </c>
      <c r="H156" s="8" t="s">
        <v>121</v>
      </c>
    </row>
    <row r="157" spans="1:8" ht="18.75" customHeight="1" x14ac:dyDescent="0.15">
      <c r="A157" s="5">
        <v>18</v>
      </c>
      <c r="B157" s="5">
        <v>112</v>
      </c>
      <c r="C157" s="5" t="s">
        <v>611</v>
      </c>
      <c r="D157" s="8">
        <v>3522947</v>
      </c>
      <c r="E157" s="5" t="s">
        <v>617</v>
      </c>
      <c r="F157" s="8" t="s">
        <v>120</v>
      </c>
      <c r="G157" s="8" t="s">
        <v>615</v>
      </c>
      <c r="H157" s="8" t="s">
        <v>121</v>
      </c>
    </row>
    <row r="158" spans="1:8" ht="18.75" customHeight="1" x14ac:dyDescent="0.15">
      <c r="A158" s="5">
        <v>18</v>
      </c>
      <c r="B158" s="5">
        <v>113</v>
      </c>
      <c r="C158" s="5" t="s">
        <v>611</v>
      </c>
      <c r="D158" s="8">
        <v>1944688</v>
      </c>
      <c r="E158" s="5" t="s">
        <v>618</v>
      </c>
      <c r="F158" s="8" t="s">
        <v>120</v>
      </c>
      <c r="G158" s="8" t="s">
        <v>615</v>
      </c>
      <c r="H158" s="8" t="s">
        <v>121</v>
      </c>
    </row>
    <row r="159" spans="1:8" ht="18.75" customHeight="1" x14ac:dyDescent="0.15">
      <c r="A159" s="5">
        <v>18</v>
      </c>
      <c r="B159" s="5">
        <v>114</v>
      </c>
      <c r="C159" s="5" t="s">
        <v>611</v>
      </c>
      <c r="D159" s="8">
        <v>1229530</v>
      </c>
      <c r="E159" s="5" t="s">
        <v>619</v>
      </c>
      <c r="F159" s="8" t="s">
        <v>120</v>
      </c>
      <c r="G159" s="8" t="s">
        <v>615</v>
      </c>
      <c r="H159" s="8" t="s">
        <v>121</v>
      </c>
    </row>
    <row r="160" spans="1:8" ht="18.75" customHeight="1" x14ac:dyDescent="0.15">
      <c r="A160" s="5">
        <v>18</v>
      </c>
      <c r="B160" s="5">
        <v>115</v>
      </c>
      <c r="C160" s="5" t="s">
        <v>611</v>
      </c>
      <c r="D160" s="8">
        <v>299583893</v>
      </c>
      <c r="E160" s="5" t="s">
        <v>614</v>
      </c>
      <c r="F160" s="8" t="s">
        <v>120</v>
      </c>
      <c r="G160" s="8" t="s">
        <v>615</v>
      </c>
      <c r="H160" s="8" t="s">
        <v>121</v>
      </c>
    </row>
    <row r="161" spans="1:8" ht="18.75" customHeight="1" x14ac:dyDescent="0.15">
      <c r="A161" s="5">
        <v>18</v>
      </c>
      <c r="B161" s="5">
        <v>116</v>
      </c>
      <c r="C161" s="5" t="s">
        <v>611</v>
      </c>
      <c r="D161" s="8">
        <v>34589228</v>
      </c>
      <c r="E161" s="5" t="s">
        <v>616</v>
      </c>
      <c r="F161" s="8" t="s">
        <v>120</v>
      </c>
      <c r="G161" s="8" t="s">
        <v>615</v>
      </c>
      <c r="H161" s="8" t="s">
        <v>121</v>
      </c>
    </row>
    <row r="162" spans="1:8" ht="18.75" customHeight="1" x14ac:dyDescent="0.15">
      <c r="A162" s="5">
        <v>18</v>
      </c>
      <c r="B162" s="5">
        <v>117</v>
      </c>
      <c r="C162" s="5" t="s">
        <v>611</v>
      </c>
      <c r="D162" s="8">
        <v>10007877</v>
      </c>
      <c r="E162" s="5" t="s">
        <v>617</v>
      </c>
      <c r="F162" s="8" t="s">
        <v>120</v>
      </c>
      <c r="G162" s="8" t="s">
        <v>615</v>
      </c>
      <c r="H162" s="8" t="s">
        <v>121</v>
      </c>
    </row>
    <row r="163" spans="1:8" ht="18.75" customHeight="1" x14ac:dyDescent="0.15">
      <c r="A163" s="5">
        <v>18</v>
      </c>
      <c r="B163" s="5">
        <v>118</v>
      </c>
      <c r="C163" s="5" t="s">
        <v>611</v>
      </c>
      <c r="D163" s="8">
        <v>5524409</v>
      </c>
      <c r="E163" s="5" t="s">
        <v>618</v>
      </c>
      <c r="F163" s="8" t="s">
        <v>120</v>
      </c>
      <c r="G163" s="8" t="s">
        <v>615</v>
      </c>
      <c r="H163" s="8" t="s">
        <v>121</v>
      </c>
    </row>
    <row r="164" spans="1:8" ht="18.75" customHeight="1" x14ac:dyDescent="0.15">
      <c r="A164" s="5">
        <v>18</v>
      </c>
      <c r="B164" s="5">
        <v>119</v>
      </c>
      <c r="C164" s="5" t="s">
        <v>611</v>
      </c>
      <c r="D164" s="8">
        <v>3492808</v>
      </c>
      <c r="E164" s="5" t="s">
        <v>619</v>
      </c>
      <c r="F164" s="8" t="s">
        <v>120</v>
      </c>
      <c r="G164" s="8" t="s">
        <v>615</v>
      </c>
      <c r="H164" s="8" t="s">
        <v>121</v>
      </c>
    </row>
    <row r="165" spans="1:8" ht="18.75" customHeight="1" x14ac:dyDescent="0.15">
      <c r="A165" s="5">
        <v>18</v>
      </c>
      <c r="B165" s="5">
        <v>193</v>
      </c>
      <c r="C165" s="5" t="s">
        <v>611</v>
      </c>
      <c r="D165" s="8">
        <v>253155036</v>
      </c>
      <c r="E165" s="5" t="s">
        <v>620</v>
      </c>
      <c r="F165" s="8" t="s">
        <v>120</v>
      </c>
      <c r="G165" s="8" t="s">
        <v>615</v>
      </c>
      <c r="H165" s="8" t="s">
        <v>121</v>
      </c>
    </row>
    <row r="166" spans="1:8" ht="18.75" customHeight="1" x14ac:dyDescent="0.15">
      <c r="A166" s="5">
        <v>18</v>
      </c>
      <c r="B166" s="5">
        <v>194</v>
      </c>
      <c r="C166" s="5" t="s">
        <v>611</v>
      </c>
      <c r="D166" s="8">
        <v>99745</v>
      </c>
      <c r="E166" s="5" t="s">
        <v>621</v>
      </c>
      <c r="F166" s="8" t="s">
        <v>120</v>
      </c>
      <c r="G166" s="8" t="s">
        <v>615</v>
      </c>
      <c r="H166" s="8" t="s">
        <v>121</v>
      </c>
    </row>
    <row r="167" spans="1:8" ht="18.75" customHeight="1" x14ac:dyDescent="0.15">
      <c r="A167" s="5">
        <v>18</v>
      </c>
      <c r="B167" s="5">
        <v>195</v>
      </c>
      <c r="C167" s="5" t="s">
        <v>611</v>
      </c>
      <c r="D167" s="8">
        <v>28406</v>
      </c>
      <c r="E167" s="5" t="s">
        <v>622</v>
      </c>
      <c r="F167" s="8" t="s">
        <v>120</v>
      </c>
      <c r="G167" s="8" t="s">
        <v>615</v>
      </c>
      <c r="H167" s="8" t="s">
        <v>121</v>
      </c>
    </row>
    <row r="168" spans="1:8" ht="18.75" customHeight="1" x14ac:dyDescent="0.15">
      <c r="A168" s="5">
        <v>18</v>
      </c>
      <c r="B168" s="5">
        <v>196</v>
      </c>
      <c r="C168" s="5" t="s">
        <v>611</v>
      </c>
      <c r="D168" s="8">
        <v>4386877</v>
      </c>
      <c r="E168" s="5" t="s">
        <v>623</v>
      </c>
      <c r="F168" s="8" t="s">
        <v>120</v>
      </c>
      <c r="G168" s="8" t="s">
        <v>615</v>
      </c>
      <c r="H168" s="8" t="s">
        <v>121</v>
      </c>
    </row>
    <row r="169" spans="1:8" ht="18.75" customHeight="1" x14ac:dyDescent="0.15">
      <c r="A169" s="5">
        <v>18</v>
      </c>
      <c r="B169" s="5">
        <v>197</v>
      </c>
      <c r="C169" s="5" t="s">
        <v>611</v>
      </c>
      <c r="D169" s="8">
        <v>719154785</v>
      </c>
      <c r="E169" s="5" t="s">
        <v>620</v>
      </c>
      <c r="F169" s="8" t="s">
        <v>120</v>
      </c>
      <c r="G169" s="8" t="s">
        <v>615</v>
      </c>
      <c r="H169" s="8" t="s">
        <v>121</v>
      </c>
    </row>
    <row r="170" spans="1:8" ht="18.75" customHeight="1" x14ac:dyDescent="0.15">
      <c r="A170" s="5">
        <v>18</v>
      </c>
      <c r="B170" s="5">
        <v>198</v>
      </c>
      <c r="C170" s="5" t="s">
        <v>611</v>
      </c>
      <c r="D170" s="8">
        <v>283353</v>
      </c>
      <c r="E170" s="5" t="s">
        <v>621</v>
      </c>
      <c r="F170" s="8" t="s">
        <v>120</v>
      </c>
      <c r="G170" s="8" t="s">
        <v>615</v>
      </c>
      <c r="H170" s="8" t="s">
        <v>121</v>
      </c>
    </row>
    <row r="171" spans="1:8" ht="18.75" customHeight="1" x14ac:dyDescent="0.15">
      <c r="A171" s="5">
        <v>18</v>
      </c>
      <c r="B171" s="5">
        <v>199</v>
      </c>
      <c r="C171" s="5" t="s">
        <v>611</v>
      </c>
      <c r="D171" s="8">
        <v>80695</v>
      </c>
      <c r="E171" s="5" t="s">
        <v>622</v>
      </c>
      <c r="F171" s="8" t="s">
        <v>120</v>
      </c>
      <c r="G171" s="8" t="s">
        <v>615</v>
      </c>
      <c r="H171" s="8" t="s">
        <v>121</v>
      </c>
    </row>
    <row r="172" spans="1:8" ht="18.75" customHeight="1" x14ac:dyDescent="0.15">
      <c r="A172" s="5">
        <v>18</v>
      </c>
      <c r="B172" s="5">
        <v>200</v>
      </c>
      <c r="C172" s="5" t="s">
        <v>611</v>
      </c>
      <c r="D172" s="8">
        <v>12462100</v>
      </c>
      <c r="E172" s="5" t="s">
        <v>623</v>
      </c>
      <c r="F172" s="8" t="s">
        <v>120</v>
      </c>
      <c r="G172" s="8" t="s">
        <v>615</v>
      </c>
      <c r="H172" s="8" t="s">
        <v>121</v>
      </c>
    </row>
    <row r="173" spans="1:8" ht="18.75" customHeight="1" x14ac:dyDescent="0.15">
      <c r="A173" s="5">
        <v>19</v>
      </c>
      <c r="B173" s="5">
        <v>120</v>
      </c>
      <c r="C173" s="5" t="s">
        <v>612</v>
      </c>
      <c r="D173" s="8">
        <v>4101275</v>
      </c>
      <c r="E173" s="5" t="s">
        <v>614</v>
      </c>
      <c r="F173" s="8" t="s">
        <v>120</v>
      </c>
      <c r="G173" s="8" t="s">
        <v>615</v>
      </c>
      <c r="H173" s="8" t="s">
        <v>121</v>
      </c>
    </row>
    <row r="174" spans="1:8" ht="18.75" customHeight="1" x14ac:dyDescent="0.15">
      <c r="A174" s="5">
        <v>19</v>
      </c>
      <c r="B174" s="5">
        <v>121</v>
      </c>
      <c r="C174" s="5" t="s">
        <v>612</v>
      </c>
      <c r="D174" s="8">
        <v>473523</v>
      </c>
      <c r="E174" s="5" t="s">
        <v>616</v>
      </c>
      <c r="F174" s="8" t="s">
        <v>120</v>
      </c>
      <c r="G174" s="8" t="s">
        <v>615</v>
      </c>
      <c r="H174" s="8" t="s">
        <v>121</v>
      </c>
    </row>
    <row r="175" spans="1:8" ht="18.75" customHeight="1" x14ac:dyDescent="0.15">
      <c r="A175" s="5">
        <v>19</v>
      </c>
      <c r="B175" s="5">
        <v>122</v>
      </c>
      <c r="C175" s="5" t="s">
        <v>612</v>
      </c>
      <c r="D175" s="8">
        <v>137007</v>
      </c>
      <c r="E175" s="5" t="s">
        <v>617</v>
      </c>
      <c r="F175" s="8" t="s">
        <v>120</v>
      </c>
      <c r="G175" s="8" t="s">
        <v>615</v>
      </c>
      <c r="H175" s="8" t="s">
        <v>121</v>
      </c>
    </row>
    <row r="176" spans="1:8" ht="18.75" customHeight="1" x14ac:dyDescent="0.15">
      <c r="A176" s="5">
        <v>19</v>
      </c>
      <c r="B176" s="5">
        <v>123</v>
      </c>
      <c r="C176" s="5" t="s">
        <v>612</v>
      </c>
      <c r="D176" s="8">
        <v>75629</v>
      </c>
      <c r="E176" s="5" t="s">
        <v>618</v>
      </c>
      <c r="F176" s="8" t="s">
        <v>120</v>
      </c>
      <c r="G176" s="8" t="s">
        <v>615</v>
      </c>
      <c r="H176" s="8" t="s">
        <v>121</v>
      </c>
    </row>
    <row r="177" spans="1:8" ht="18.75" customHeight="1" x14ac:dyDescent="0.15">
      <c r="A177" s="5">
        <v>19</v>
      </c>
      <c r="B177" s="5">
        <v>124</v>
      </c>
      <c r="C177" s="5" t="s">
        <v>612</v>
      </c>
      <c r="D177" s="8">
        <v>47816</v>
      </c>
      <c r="E177" s="5" t="s">
        <v>619</v>
      </c>
      <c r="F177" s="8" t="s">
        <v>120</v>
      </c>
      <c r="G177" s="8" t="s">
        <v>615</v>
      </c>
      <c r="H177" s="8" t="s">
        <v>121</v>
      </c>
    </row>
    <row r="178" spans="1:8" ht="18.75" customHeight="1" x14ac:dyDescent="0.15">
      <c r="A178" s="5">
        <v>19</v>
      </c>
      <c r="B178" s="5">
        <v>201</v>
      </c>
      <c r="C178" s="5" t="s">
        <v>612</v>
      </c>
      <c r="D178" s="8">
        <v>9845161</v>
      </c>
      <c r="E178" s="5" t="s">
        <v>620</v>
      </c>
      <c r="F178" s="8" t="s">
        <v>120</v>
      </c>
      <c r="G178" s="8" t="s">
        <v>615</v>
      </c>
      <c r="H178" s="8" t="s">
        <v>121</v>
      </c>
    </row>
    <row r="179" spans="1:8" ht="18.75" customHeight="1" x14ac:dyDescent="0.15">
      <c r="A179" s="5">
        <v>19</v>
      </c>
      <c r="B179" s="5">
        <v>202</v>
      </c>
      <c r="C179" s="5" t="s">
        <v>612</v>
      </c>
      <c r="D179" s="8">
        <v>3879</v>
      </c>
      <c r="E179" s="5" t="s">
        <v>621</v>
      </c>
      <c r="F179" s="8" t="s">
        <v>120</v>
      </c>
      <c r="G179" s="8" t="s">
        <v>615</v>
      </c>
      <c r="H179" s="8" t="s">
        <v>121</v>
      </c>
    </row>
    <row r="180" spans="1:8" ht="18.75" customHeight="1" x14ac:dyDescent="0.15">
      <c r="A180" s="5">
        <v>19</v>
      </c>
      <c r="B180" s="5">
        <v>203</v>
      </c>
      <c r="C180" s="5" t="s">
        <v>612</v>
      </c>
      <c r="D180" s="8">
        <v>1105</v>
      </c>
      <c r="E180" s="5" t="s">
        <v>622</v>
      </c>
      <c r="F180" s="8" t="s">
        <v>120</v>
      </c>
      <c r="G180" s="8" t="s">
        <v>615</v>
      </c>
      <c r="H180" s="8" t="s">
        <v>121</v>
      </c>
    </row>
    <row r="181" spans="1:8" ht="18.75" customHeight="1" x14ac:dyDescent="0.15">
      <c r="A181" s="5">
        <v>19</v>
      </c>
      <c r="B181" s="5">
        <v>204</v>
      </c>
      <c r="C181" s="5" t="s">
        <v>612</v>
      </c>
      <c r="D181" s="8">
        <v>170605</v>
      </c>
      <c r="E181" s="5" t="s">
        <v>623</v>
      </c>
      <c r="F181" s="8" t="s">
        <v>120</v>
      </c>
      <c r="G181" s="8" t="s">
        <v>615</v>
      </c>
      <c r="H181" s="8" t="s">
        <v>121</v>
      </c>
    </row>
  </sheetData>
  <phoneticPr fontId="19"/>
  <printOptions horizontalCentered="1"/>
  <pageMargins left="0" right="0" top="0.59055118110236227" bottom="0" header="0.31496062992125984" footer="0.31496062992125984"/>
  <pageSetup paperSize="8" scale="81" fitToHeight="0" orientation="landscape" r:id="rId1"/>
  <headerFooter scaleWithDoc="0" alignWithMargins="0">
    <oddHeader>&amp;L&amp;A&amp;R&amp;P/&amp;N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9" tint="0.79998168889431442"/>
  </sheetPr>
  <dimension ref="A1:O155"/>
  <sheetViews>
    <sheetView workbookViewId="0">
      <selection sqref="A1:XFD1"/>
    </sheetView>
  </sheetViews>
  <sheetFormatPr defaultRowHeight="13.5" x14ac:dyDescent="0.15"/>
  <cols>
    <col min="1" max="2" width="12.75" style="4" customWidth="1"/>
    <col min="3" max="3" width="15.625" style="4" customWidth="1"/>
    <col min="4" max="4" width="29.25" style="4" customWidth="1"/>
    <col min="5" max="6" width="9.75" style="4" customWidth="1"/>
    <col min="7" max="7" width="11" style="72" customWidth="1"/>
    <col min="8" max="8" width="18.625" style="27" customWidth="1"/>
    <col min="9" max="9" width="15.625" style="27" customWidth="1"/>
    <col min="10" max="10" width="20.625" style="9" customWidth="1"/>
    <col min="11" max="11" width="15.625" style="4" customWidth="1"/>
    <col min="12" max="12" width="21.125" style="4" customWidth="1"/>
    <col min="13" max="14" width="12.75" style="4" customWidth="1"/>
    <col min="15" max="15" width="52.875" style="4" customWidth="1"/>
  </cols>
  <sheetData>
    <row r="1" spans="1:15" ht="27.75" customHeight="1" x14ac:dyDescent="0.15">
      <c r="A1" s="1" t="s">
        <v>36</v>
      </c>
      <c r="B1" s="1" t="s">
        <v>37</v>
      </c>
      <c r="C1" s="1" t="s">
        <v>38</v>
      </c>
      <c r="D1" s="1" t="s">
        <v>39</v>
      </c>
      <c r="E1" s="1" t="s">
        <v>51</v>
      </c>
      <c r="F1" s="1" t="s">
        <v>52</v>
      </c>
      <c r="G1" s="47" t="s">
        <v>53</v>
      </c>
      <c r="H1" s="11" t="s">
        <v>73</v>
      </c>
      <c r="I1" s="11" t="s">
        <v>74</v>
      </c>
      <c r="J1" s="2" t="s">
        <v>88</v>
      </c>
      <c r="K1" s="1" t="s">
        <v>89</v>
      </c>
      <c r="L1" s="1" t="s">
        <v>41</v>
      </c>
      <c r="M1" s="1" t="s">
        <v>96</v>
      </c>
      <c r="N1" s="1" t="s">
        <v>109</v>
      </c>
      <c r="O1" s="1" t="s">
        <v>110</v>
      </c>
    </row>
    <row r="2" spans="1:15" x14ac:dyDescent="0.15">
      <c r="A2" s="4">
        <v>12</v>
      </c>
      <c r="B2" s="4">
        <v>1</v>
      </c>
      <c r="C2" s="4">
        <v>2</v>
      </c>
      <c r="D2" s="4" t="s">
        <v>116</v>
      </c>
      <c r="E2" s="4" t="s">
        <v>117</v>
      </c>
      <c r="G2" s="72" t="s">
        <v>118</v>
      </c>
      <c r="H2" s="27">
        <v>60483906</v>
      </c>
      <c r="I2" s="27">
        <v>60483906</v>
      </c>
      <c r="J2" s="9">
        <v>34962</v>
      </c>
      <c r="K2" s="4" t="s">
        <v>119</v>
      </c>
      <c r="L2" s="4" t="s">
        <v>120</v>
      </c>
      <c r="M2" s="4" t="s">
        <v>17</v>
      </c>
      <c r="N2" s="4" t="s">
        <v>121</v>
      </c>
      <c r="O2" s="4" t="s">
        <v>122</v>
      </c>
    </row>
    <row r="3" spans="1:15" x14ac:dyDescent="0.15">
      <c r="A3" s="4">
        <v>12</v>
      </c>
      <c r="B3" s="4">
        <v>2</v>
      </c>
      <c r="C3" s="4">
        <v>2</v>
      </c>
      <c r="D3" s="4" t="s">
        <v>116</v>
      </c>
      <c r="E3" s="4" t="s">
        <v>117</v>
      </c>
      <c r="G3" s="72" t="s">
        <v>123</v>
      </c>
      <c r="H3" s="27">
        <v>898624</v>
      </c>
      <c r="I3" s="27">
        <v>898624</v>
      </c>
      <c r="J3" s="9">
        <v>35769</v>
      </c>
      <c r="K3" s="4" t="s">
        <v>119</v>
      </c>
      <c r="L3" s="4" t="s">
        <v>120</v>
      </c>
      <c r="M3" s="4" t="s">
        <v>17</v>
      </c>
      <c r="N3" s="4" t="s">
        <v>121</v>
      </c>
      <c r="O3" s="4" t="s">
        <v>124</v>
      </c>
    </row>
    <row r="4" spans="1:15" x14ac:dyDescent="0.15">
      <c r="A4" s="4">
        <v>12</v>
      </c>
      <c r="B4" s="4">
        <v>3</v>
      </c>
      <c r="C4" s="4">
        <v>2</v>
      </c>
      <c r="D4" s="4" t="s">
        <v>116</v>
      </c>
      <c r="E4" s="4" t="s">
        <v>117</v>
      </c>
      <c r="G4" s="72" t="s">
        <v>125</v>
      </c>
      <c r="H4" s="27">
        <v>624857</v>
      </c>
      <c r="I4" s="27">
        <v>624857</v>
      </c>
      <c r="J4" s="9">
        <v>34939</v>
      </c>
      <c r="K4" s="4" t="s">
        <v>119</v>
      </c>
      <c r="L4" s="4" t="s">
        <v>120</v>
      </c>
      <c r="M4" s="4" t="s">
        <v>17</v>
      </c>
      <c r="N4" s="4" t="s">
        <v>121</v>
      </c>
      <c r="O4" s="4" t="s">
        <v>126</v>
      </c>
    </row>
    <row r="5" spans="1:15" x14ac:dyDescent="0.15">
      <c r="A5" s="4">
        <v>12</v>
      </c>
      <c r="B5" s="4">
        <v>4</v>
      </c>
      <c r="C5" s="4">
        <v>2</v>
      </c>
      <c r="D5" s="4" t="s">
        <v>116</v>
      </c>
      <c r="E5" s="4" t="s">
        <v>117</v>
      </c>
      <c r="G5" s="72" t="s">
        <v>127</v>
      </c>
      <c r="H5" s="27">
        <v>11628050</v>
      </c>
      <c r="I5" s="27">
        <v>11628050</v>
      </c>
      <c r="J5" s="9">
        <v>34912</v>
      </c>
      <c r="K5" s="4" t="s">
        <v>119</v>
      </c>
      <c r="L5" s="4" t="s">
        <v>120</v>
      </c>
      <c r="M5" s="4" t="s">
        <v>17</v>
      </c>
      <c r="N5" s="4" t="s">
        <v>121</v>
      </c>
      <c r="O5" s="4" t="s">
        <v>128</v>
      </c>
    </row>
    <row r="6" spans="1:15" x14ac:dyDescent="0.15">
      <c r="A6" s="4">
        <v>12</v>
      </c>
      <c r="B6" s="4">
        <v>5</v>
      </c>
      <c r="C6" s="4">
        <v>2</v>
      </c>
      <c r="D6" s="4" t="s">
        <v>116</v>
      </c>
      <c r="E6" s="4" t="s">
        <v>117</v>
      </c>
      <c r="G6" s="72" t="s">
        <v>129</v>
      </c>
      <c r="H6" s="27">
        <v>9153992</v>
      </c>
      <c r="I6" s="27">
        <v>9153992</v>
      </c>
      <c r="J6" s="9">
        <v>35769</v>
      </c>
      <c r="K6" s="4" t="s">
        <v>119</v>
      </c>
      <c r="L6" s="4" t="s">
        <v>120</v>
      </c>
      <c r="M6" s="4" t="s">
        <v>17</v>
      </c>
      <c r="N6" s="4" t="s">
        <v>121</v>
      </c>
      <c r="O6" s="4" t="s">
        <v>130</v>
      </c>
    </row>
    <row r="7" spans="1:15" x14ac:dyDescent="0.15">
      <c r="A7" s="4">
        <v>12</v>
      </c>
      <c r="B7" s="4">
        <v>6</v>
      </c>
      <c r="C7" s="4">
        <v>2</v>
      </c>
      <c r="D7" s="4" t="s">
        <v>116</v>
      </c>
      <c r="E7" s="4" t="s">
        <v>117</v>
      </c>
      <c r="G7" s="72" t="s">
        <v>131</v>
      </c>
      <c r="H7" s="27">
        <v>143</v>
      </c>
      <c r="I7" s="27">
        <v>143</v>
      </c>
      <c r="K7" s="4" t="s">
        <v>119</v>
      </c>
      <c r="L7" s="4" t="s">
        <v>120</v>
      </c>
      <c r="M7" s="4" t="s">
        <v>17</v>
      </c>
      <c r="N7" s="4" t="s">
        <v>121</v>
      </c>
      <c r="O7" s="4" t="s">
        <v>132</v>
      </c>
    </row>
    <row r="8" spans="1:15" x14ac:dyDescent="0.15">
      <c r="A8" s="4">
        <v>12</v>
      </c>
      <c r="B8" s="4">
        <v>7</v>
      </c>
      <c r="C8" s="4">
        <v>2</v>
      </c>
      <c r="D8" s="4" t="s">
        <v>116</v>
      </c>
      <c r="E8" s="4" t="s">
        <v>117</v>
      </c>
      <c r="G8" s="72" t="s">
        <v>133</v>
      </c>
      <c r="H8" s="27">
        <v>151448807</v>
      </c>
      <c r="I8" s="27">
        <v>151448807</v>
      </c>
      <c r="J8" s="9">
        <v>34908</v>
      </c>
      <c r="K8" s="4" t="s">
        <v>119</v>
      </c>
      <c r="L8" s="4" t="s">
        <v>120</v>
      </c>
      <c r="M8" s="4" t="s">
        <v>17</v>
      </c>
      <c r="N8" s="4" t="s">
        <v>121</v>
      </c>
      <c r="O8" s="4" t="s">
        <v>134</v>
      </c>
    </row>
    <row r="9" spans="1:15" x14ac:dyDescent="0.15">
      <c r="A9" s="4">
        <v>12</v>
      </c>
      <c r="B9" s="4">
        <v>8</v>
      </c>
      <c r="C9" s="4">
        <v>2</v>
      </c>
      <c r="D9" s="4" t="s">
        <v>116</v>
      </c>
      <c r="E9" s="4" t="s">
        <v>117</v>
      </c>
      <c r="G9" s="72" t="s">
        <v>135</v>
      </c>
      <c r="H9" s="27">
        <v>194500</v>
      </c>
      <c r="I9" s="27">
        <v>194499</v>
      </c>
      <c r="K9" s="4" t="s">
        <v>119</v>
      </c>
      <c r="L9" s="4" t="s">
        <v>120</v>
      </c>
      <c r="M9" s="4" t="s">
        <v>17</v>
      </c>
      <c r="N9" s="4" t="s">
        <v>121</v>
      </c>
      <c r="O9" s="4" t="s">
        <v>136</v>
      </c>
    </row>
    <row r="10" spans="1:15" x14ac:dyDescent="0.15">
      <c r="A10" s="4">
        <v>12</v>
      </c>
      <c r="B10" s="4">
        <v>9</v>
      </c>
      <c r="C10" s="4">
        <v>2</v>
      </c>
      <c r="D10" s="4" t="s">
        <v>116</v>
      </c>
      <c r="E10" s="4" t="s">
        <v>117</v>
      </c>
      <c r="G10" s="72" t="s">
        <v>137</v>
      </c>
      <c r="H10" s="27">
        <v>6007647</v>
      </c>
      <c r="I10" s="27">
        <v>6007647</v>
      </c>
      <c r="J10" s="9">
        <v>34901</v>
      </c>
      <c r="K10" s="4" t="s">
        <v>119</v>
      </c>
      <c r="L10" s="4" t="s">
        <v>120</v>
      </c>
      <c r="M10" s="4" t="s">
        <v>17</v>
      </c>
      <c r="N10" s="4" t="s">
        <v>121</v>
      </c>
      <c r="O10" s="4" t="s">
        <v>138</v>
      </c>
    </row>
    <row r="11" spans="1:15" x14ac:dyDescent="0.15">
      <c r="A11" s="4">
        <v>12</v>
      </c>
      <c r="B11" s="4">
        <v>10</v>
      </c>
      <c r="C11" s="4">
        <v>2</v>
      </c>
      <c r="D11" s="4" t="s">
        <v>116</v>
      </c>
      <c r="E11" s="4" t="s">
        <v>117</v>
      </c>
      <c r="G11" s="72" t="s">
        <v>139</v>
      </c>
      <c r="H11" s="27">
        <v>5528238</v>
      </c>
      <c r="I11" s="27">
        <v>5528238</v>
      </c>
      <c r="J11" s="9">
        <v>34901</v>
      </c>
      <c r="K11" s="4" t="s">
        <v>119</v>
      </c>
      <c r="L11" s="4" t="s">
        <v>120</v>
      </c>
      <c r="M11" s="4" t="s">
        <v>17</v>
      </c>
      <c r="N11" s="4" t="s">
        <v>121</v>
      </c>
      <c r="O11" s="4" t="s">
        <v>140</v>
      </c>
    </row>
    <row r="12" spans="1:15" x14ac:dyDescent="0.15">
      <c r="A12" s="4">
        <v>12</v>
      </c>
      <c r="B12" s="4">
        <v>11</v>
      </c>
      <c r="C12" s="4">
        <v>2</v>
      </c>
      <c r="D12" s="4" t="s">
        <v>116</v>
      </c>
      <c r="E12" s="4" t="s">
        <v>117</v>
      </c>
      <c r="G12" s="72" t="s">
        <v>141</v>
      </c>
      <c r="H12" s="27">
        <v>22655730</v>
      </c>
      <c r="I12" s="27">
        <v>22655730</v>
      </c>
      <c r="J12" s="9">
        <v>34953</v>
      </c>
      <c r="K12" s="4" t="s">
        <v>119</v>
      </c>
      <c r="L12" s="4" t="s">
        <v>120</v>
      </c>
      <c r="M12" s="4" t="s">
        <v>17</v>
      </c>
      <c r="N12" s="4" t="s">
        <v>121</v>
      </c>
      <c r="O12" s="4" t="s">
        <v>142</v>
      </c>
    </row>
    <row r="13" spans="1:15" x14ac:dyDescent="0.15">
      <c r="A13" s="4">
        <v>13</v>
      </c>
      <c r="B13" s="4">
        <v>1</v>
      </c>
      <c r="C13" s="4">
        <v>2</v>
      </c>
      <c r="D13" s="4" t="s">
        <v>143</v>
      </c>
      <c r="E13" s="4" t="s">
        <v>144</v>
      </c>
      <c r="G13" s="72" t="s">
        <v>145</v>
      </c>
      <c r="H13" s="27">
        <v>87175061</v>
      </c>
      <c r="I13" s="27">
        <v>87175060</v>
      </c>
      <c r="J13" s="9">
        <v>26980</v>
      </c>
      <c r="K13" s="4" t="s">
        <v>119</v>
      </c>
      <c r="L13" s="4" t="s">
        <v>120</v>
      </c>
      <c r="M13" s="4" t="s">
        <v>17</v>
      </c>
      <c r="N13" s="4" t="s">
        <v>121</v>
      </c>
      <c r="O13" s="4" t="s">
        <v>146</v>
      </c>
    </row>
    <row r="14" spans="1:15" x14ac:dyDescent="0.15">
      <c r="A14" s="4">
        <v>13</v>
      </c>
      <c r="B14" s="4">
        <v>2</v>
      </c>
      <c r="C14" s="4">
        <v>2</v>
      </c>
      <c r="D14" s="4" t="s">
        <v>143</v>
      </c>
      <c r="E14" s="4" t="s">
        <v>144</v>
      </c>
      <c r="G14" s="72" t="s">
        <v>147</v>
      </c>
      <c r="H14" s="27">
        <v>1018806</v>
      </c>
      <c r="I14" s="27">
        <v>1018806</v>
      </c>
      <c r="J14" s="9">
        <v>26980</v>
      </c>
      <c r="K14" s="4" t="s">
        <v>119</v>
      </c>
      <c r="L14" s="4" t="s">
        <v>120</v>
      </c>
      <c r="M14" s="4" t="s">
        <v>17</v>
      </c>
      <c r="N14" s="4" t="s">
        <v>121</v>
      </c>
      <c r="O14" s="4" t="s">
        <v>148</v>
      </c>
    </row>
    <row r="15" spans="1:15" x14ac:dyDescent="0.15">
      <c r="A15" s="4">
        <v>13</v>
      </c>
      <c r="B15" s="4">
        <v>3</v>
      </c>
      <c r="C15" s="4">
        <v>2</v>
      </c>
      <c r="D15" s="4" t="s">
        <v>143</v>
      </c>
      <c r="E15" s="4" t="s">
        <v>144</v>
      </c>
      <c r="G15" s="72" t="s">
        <v>149</v>
      </c>
      <c r="H15" s="27">
        <v>4192200</v>
      </c>
      <c r="I15" s="27">
        <v>4192200</v>
      </c>
      <c r="J15" s="9">
        <v>36251</v>
      </c>
      <c r="K15" s="4" t="s">
        <v>119</v>
      </c>
      <c r="L15" s="4" t="s">
        <v>120</v>
      </c>
      <c r="M15" s="4" t="s">
        <v>17</v>
      </c>
      <c r="N15" s="4" t="s">
        <v>121</v>
      </c>
      <c r="O15" s="4" t="s">
        <v>150</v>
      </c>
    </row>
    <row r="16" spans="1:15" x14ac:dyDescent="0.15">
      <c r="A16" s="4">
        <v>13</v>
      </c>
      <c r="B16" s="4">
        <v>4</v>
      </c>
      <c r="C16" s="4">
        <v>2</v>
      </c>
      <c r="D16" s="4" t="s">
        <v>143</v>
      </c>
      <c r="E16" s="4" t="s">
        <v>144</v>
      </c>
      <c r="G16" s="72" t="s">
        <v>151</v>
      </c>
      <c r="H16" s="27">
        <v>4860000</v>
      </c>
      <c r="I16" s="27">
        <v>4860000</v>
      </c>
      <c r="J16" s="9">
        <v>36405</v>
      </c>
      <c r="K16" s="4" t="s">
        <v>119</v>
      </c>
      <c r="L16" s="4" t="s">
        <v>120</v>
      </c>
      <c r="M16" s="4" t="s">
        <v>17</v>
      </c>
      <c r="N16" s="4" t="s">
        <v>121</v>
      </c>
      <c r="O16" s="4" t="s">
        <v>152</v>
      </c>
    </row>
    <row r="17" spans="1:15" x14ac:dyDescent="0.15">
      <c r="A17" s="4">
        <v>14</v>
      </c>
      <c r="B17" s="4">
        <v>1</v>
      </c>
      <c r="C17" s="4">
        <v>3</v>
      </c>
      <c r="D17" s="4" t="s">
        <v>153</v>
      </c>
      <c r="E17" s="4" t="s">
        <v>154</v>
      </c>
      <c r="F17" s="4" t="s">
        <v>155</v>
      </c>
      <c r="G17" s="72" t="s">
        <v>156</v>
      </c>
      <c r="H17" s="27">
        <v>2340000</v>
      </c>
      <c r="I17" s="27">
        <v>2340000</v>
      </c>
      <c r="J17" s="9">
        <v>42387</v>
      </c>
      <c r="K17" s="4" t="s">
        <v>119</v>
      </c>
      <c r="L17" s="4" t="s">
        <v>120</v>
      </c>
      <c r="M17" s="4" t="s">
        <v>17</v>
      </c>
      <c r="N17" s="4" t="s">
        <v>121</v>
      </c>
      <c r="O17" s="4" t="s">
        <v>157</v>
      </c>
    </row>
    <row r="18" spans="1:15" x14ac:dyDescent="0.15">
      <c r="A18" s="4">
        <v>14</v>
      </c>
      <c r="B18" s="4">
        <v>2</v>
      </c>
      <c r="C18" s="4">
        <v>3</v>
      </c>
      <c r="D18" s="4" t="s">
        <v>153</v>
      </c>
      <c r="E18" s="4" t="s">
        <v>154</v>
      </c>
      <c r="F18" s="4" t="s">
        <v>155</v>
      </c>
      <c r="G18" s="72" t="s">
        <v>158</v>
      </c>
      <c r="H18" s="27">
        <v>10411500</v>
      </c>
      <c r="I18" s="27">
        <v>10411500</v>
      </c>
      <c r="J18" s="9">
        <v>42355</v>
      </c>
      <c r="K18" s="4" t="s">
        <v>119</v>
      </c>
      <c r="L18" s="4" t="s">
        <v>120</v>
      </c>
      <c r="M18" s="4" t="s">
        <v>17</v>
      </c>
      <c r="N18" s="4" t="s">
        <v>121</v>
      </c>
      <c r="O18" s="4" t="s">
        <v>159</v>
      </c>
    </row>
    <row r="19" spans="1:15" x14ac:dyDescent="0.15">
      <c r="A19" s="4">
        <v>14</v>
      </c>
      <c r="B19" s="4">
        <v>3</v>
      </c>
      <c r="C19" s="4">
        <v>3</v>
      </c>
      <c r="D19" s="4" t="s">
        <v>153</v>
      </c>
      <c r="E19" s="4" t="s">
        <v>154</v>
      </c>
      <c r="F19" s="4" t="s">
        <v>155</v>
      </c>
      <c r="G19" s="72" t="s">
        <v>160</v>
      </c>
      <c r="H19" s="27">
        <v>5151000</v>
      </c>
      <c r="I19" s="27">
        <v>5151000</v>
      </c>
      <c r="J19" s="9">
        <v>42352</v>
      </c>
      <c r="K19" s="4" t="s">
        <v>119</v>
      </c>
      <c r="L19" s="4" t="s">
        <v>120</v>
      </c>
      <c r="M19" s="4" t="s">
        <v>17</v>
      </c>
      <c r="N19" s="4" t="s">
        <v>121</v>
      </c>
      <c r="O19" s="4" t="s">
        <v>161</v>
      </c>
    </row>
    <row r="20" spans="1:15" x14ac:dyDescent="0.15">
      <c r="A20" s="4">
        <v>14</v>
      </c>
      <c r="B20" s="4">
        <v>4</v>
      </c>
      <c r="C20" s="4">
        <v>3</v>
      </c>
      <c r="D20" s="4" t="s">
        <v>153</v>
      </c>
      <c r="E20" s="4" t="s">
        <v>154</v>
      </c>
      <c r="F20" s="4" t="s">
        <v>155</v>
      </c>
      <c r="G20" s="72" t="s">
        <v>162</v>
      </c>
      <c r="H20" s="27">
        <v>4023000</v>
      </c>
      <c r="I20" s="27">
        <v>4023000</v>
      </c>
      <c r="J20" s="9">
        <v>42366</v>
      </c>
      <c r="K20" s="4" t="s">
        <v>119</v>
      </c>
      <c r="L20" s="4" t="s">
        <v>120</v>
      </c>
      <c r="M20" s="4" t="s">
        <v>17</v>
      </c>
      <c r="N20" s="4" t="s">
        <v>121</v>
      </c>
      <c r="O20" s="4" t="s">
        <v>163</v>
      </c>
    </row>
    <row r="21" spans="1:15" x14ac:dyDescent="0.15">
      <c r="A21" s="4">
        <v>14</v>
      </c>
      <c r="B21" s="4">
        <v>5</v>
      </c>
      <c r="C21" s="4">
        <v>3</v>
      </c>
      <c r="D21" s="4" t="s">
        <v>153</v>
      </c>
      <c r="E21" s="4" t="s">
        <v>154</v>
      </c>
      <c r="F21" s="4" t="s">
        <v>155</v>
      </c>
      <c r="G21" s="72" t="s">
        <v>164</v>
      </c>
      <c r="H21" s="27">
        <v>2418000</v>
      </c>
      <c r="I21" s="27">
        <v>2418000</v>
      </c>
      <c r="J21" s="9">
        <v>42362</v>
      </c>
      <c r="K21" s="4" t="s">
        <v>119</v>
      </c>
      <c r="L21" s="4" t="s">
        <v>120</v>
      </c>
      <c r="M21" s="4" t="s">
        <v>17</v>
      </c>
      <c r="N21" s="4" t="s">
        <v>121</v>
      </c>
      <c r="O21" s="4" t="s">
        <v>165</v>
      </c>
    </row>
    <row r="22" spans="1:15" x14ac:dyDescent="0.15">
      <c r="A22" s="4">
        <v>14</v>
      </c>
      <c r="B22" s="4">
        <v>6</v>
      </c>
      <c r="C22" s="4">
        <v>3</v>
      </c>
      <c r="D22" s="4" t="s">
        <v>153</v>
      </c>
      <c r="E22" s="4" t="s">
        <v>154</v>
      </c>
      <c r="F22" s="4" t="s">
        <v>155</v>
      </c>
      <c r="G22" s="72" t="s">
        <v>166</v>
      </c>
      <c r="H22" s="27">
        <v>1545000</v>
      </c>
      <c r="I22" s="27">
        <v>1545000</v>
      </c>
      <c r="J22" s="9">
        <v>42362</v>
      </c>
      <c r="K22" s="4" t="s">
        <v>119</v>
      </c>
      <c r="L22" s="4" t="s">
        <v>120</v>
      </c>
      <c r="M22" s="4" t="s">
        <v>17</v>
      </c>
      <c r="N22" s="4" t="s">
        <v>121</v>
      </c>
      <c r="O22" s="4" t="s">
        <v>167</v>
      </c>
    </row>
    <row r="23" spans="1:15" x14ac:dyDescent="0.15">
      <c r="A23" s="4">
        <v>14</v>
      </c>
      <c r="B23" s="4">
        <v>7</v>
      </c>
      <c r="C23" s="4">
        <v>3</v>
      </c>
      <c r="D23" s="4" t="s">
        <v>153</v>
      </c>
      <c r="E23" s="4" t="s">
        <v>154</v>
      </c>
      <c r="F23" s="4" t="s">
        <v>155</v>
      </c>
      <c r="G23" s="72" t="s">
        <v>168</v>
      </c>
      <c r="H23" s="27">
        <v>3951000</v>
      </c>
      <c r="I23" s="27">
        <v>3951000</v>
      </c>
      <c r="J23" s="9">
        <v>42335</v>
      </c>
      <c r="K23" s="4" t="s">
        <v>119</v>
      </c>
      <c r="L23" s="4" t="s">
        <v>120</v>
      </c>
      <c r="M23" s="4" t="s">
        <v>17</v>
      </c>
      <c r="N23" s="4" t="s">
        <v>121</v>
      </c>
      <c r="O23" s="4" t="s">
        <v>169</v>
      </c>
    </row>
    <row r="24" spans="1:15" x14ac:dyDescent="0.15">
      <c r="A24" s="4">
        <v>14</v>
      </c>
      <c r="B24" s="4">
        <v>8</v>
      </c>
      <c r="C24" s="4">
        <v>3</v>
      </c>
      <c r="D24" s="4" t="s">
        <v>153</v>
      </c>
      <c r="E24" s="4" t="s">
        <v>154</v>
      </c>
      <c r="F24" s="4" t="s">
        <v>155</v>
      </c>
      <c r="G24" s="72" t="s">
        <v>170</v>
      </c>
      <c r="H24" s="27">
        <v>1953000</v>
      </c>
      <c r="I24" s="27">
        <v>1953000</v>
      </c>
      <c r="J24" s="9">
        <v>42362</v>
      </c>
      <c r="K24" s="4" t="s">
        <v>119</v>
      </c>
      <c r="L24" s="4" t="s">
        <v>120</v>
      </c>
      <c r="M24" s="4" t="s">
        <v>17</v>
      </c>
      <c r="N24" s="4" t="s">
        <v>121</v>
      </c>
      <c r="O24" s="4" t="s">
        <v>171</v>
      </c>
    </row>
    <row r="25" spans="1:15" x14ac:dyDescent="0.15">
      <c r="A25" s="4">
        <v>14</v>
      </c>
      <c r="B25" s="4">
        <v>9</v>
      </c>
      <c r="C25" s="4">
        <v>3</v>
      </c>
      <c r="D25" s="4" t="s">
        <v>153</v>
      </c>
      <c r="E25" s="4" t="s">
        <v>154</v>
      </c>
      <c r="F25" s="4" t="s">
        <v>155</v>
      </c>
      <c r="G25" s="72" t="s">
        <v>172</v>
      </c>
      <c r="H25" s="27">
        <v>771000</v>
      </c>
      <c r="I25" s="27">
        <v>771000</v>
      </c>
      <c r="J25" s="9">
        <v>42359</v>
      </c>
      <c r="K25" s="4" t="s">
        <v>119</v>
      </c>
      <c r="L25" s="4" t="s">
        <v>120</v>
      </c>
      <c r="M25" s="4" t="s">
        <v>17</v>
      </c>
      <c r="N25" s="4" t="s">
        <v>121</v>
      </c>
      <c r="O25" s="4" t="s">
        <v>173</v>
      </c>
    </row>
    <row r="26" spans="1:15" x14ac:dyDescent="0.15">
      <c r="A26" s="4">
        <v>14</v>
      </c>
      <c r="B26" s="4">
        <v>10</v>
      </c>
      <c r="C26" s="4">
        <v>3</v>
      </c>
      <c r="D26" s="4" t="s">
        <v>153</v>
      </c>
      <c r="E26" s="4" t="s">
        <v>154</v>
      </c>
      <c r="F26" s="4" t="s">
        <v>155</v>
      </c>
      <c r="G26" s="72" t="s">
        <v>174</v>
      </c>
      <c r="H26" s="27">
        <v>1326000</v>
      </c>
      <c r="I26" s="27">
        <v>1326000</v>
      </c>
      <c r="J26" s="9">
        <v>42408</v>
      </c>
      <c r="K26" s="4" t="s">
        <v>119</v>
      </c>
      <c r="L26" s="4" t="s">
        <v>120</v>
      </c>
      <c r="M26" s="4" t="s">
        <v>17</v>
      </c>
      <c r="N26" s="4" t="s">
        <v>121</v>
      </c>
      <c r="O26" s="4" t="s">
        <v>175</v>
      </c>
    </row>
    <row r="27" spans="1:15" x14ac:dyDescent="0.15">
      <c r="A27" s="4">
        <v>14</v>
      </c>
      <c r="B27" s="4">
        <v>11</v>
      </c>
      <c r="C27" s="4">
        <v>3</v>
      </c>
      <c r="D27" s="4" t="s">
        <v>153</v>
      </c>
      <c r="E27" s="4" t="s">
        <v>154</v>
      </c>
      <c r="F27" s="4" t="s">
        <v>155</v>
      </c>
      <c r="G27" s="72" t="s">
        <v>176</v>
      </c>
      <c r="H27" s="27">
        <v>2271000</v>
      </c>
      <c r="I27" s="27">
        <v>2271000</v>
      </c>
      <c r="J27" s="9">
        <v>42387</v>
      </c>
      <c r="K27" s="4" t="s">
        <v>119</v>
      </c>
      <c r="L27" s="4" t="s">
        <v>120</v>
      </c>
      <c r="M27" s="4" t="s">
        <v>17</v>
      </c>
      <c r="N27" s="4" t="s">
        <v>121</v>
      </c>
      <c r="O27" s="4" t="s">
        <v>177</v>
      </c>
    </row>
    <row r="28" spans="1:15" x14ac:dyDescent="0.15">
      <c r="A28" s="4">
        <v>14</v>
      </c>
      <c r="B28" s="4">
        <v>12</v>
      </c>
      <c r="C28" s="4">
        <v>3</v>
      </c>
      <c r="D28" s="4" t="s">
        <v>153</v>
      </c>
      <c r="E28" s="4" t="s">
        <v>154</v>
      </c>
      <c r="F28" s="4" t="s">
        <v>155</v>
      </c>
      <c r="G28" s="72" t="s">
        <v>178</v>
      </c>
      <c r="H28" s="27">
        <v>4899000</v>
      </c>
      <c r="I28" s="27">
        <v>4899000</v>
      </c>
      <c r="J28" s="9">
        <v>42375</v>
      </c>
      <c r="K28" s="4" t="s">
        <v>119</v>
      </c>
      <c r="L28" s="4" t="s">
        <v>120</v>
      </c>
      <c r="M28" s="4" t="s">
        <v>17</v>
      </c>
      <c r="N28" s="4" t="s">
        <v>121</v>
      </c>
      <c r="O28" s="4" t="s">
        <v>179</v>
      </c>
    </row>
    <row r="29" spans="1:15" x14ac:dyDescent="0.15">
      <c r="A29" s="4">
        <v>14</v>
      </c>
      <c r="B29" s="4">
        <v>13</v>
      </c>
      <c r="C29" s="4">
        <v>3</v>
      </c>
      <c r="D29" s="4" t="s">
        <v>153</v>
      </c>
      <c r="E29" s="4" t="s">
        <v>154</v>
      </c>
      <c r="F29" s="4" t="s">
        <v>155</v>
      </c>
      <c r="G29" s="72" t="s">
        <v>180</v>
      </c>
      <c r="H29" s="27">
        <v>4497000</v>
      </c>
      <c r="I29" s="27">
        <v>4497000</v>
      </c>
      <c r="J29" s="9">
        <v>42341</v>
      </c>
      <c r="K29" s="4" t="s">
        <v>119</v>
      </c>
      <c r="L29" s="4" t="s">
        <v>120</v>
      </c>
      <c r="M29" s="4" t="s">
        <v>17</v>
      </c>
      <c r="N29" s="4" t="s">
        <v>121</v>
      </c>
      <c r="O29" s="4" t="s">
        <v>181</v>
      </c>
    </row>
    <row r="30" spans="1:15" x14ac:dyDescent="0.15">
      <c r="A30" s="4">
        <v>14</v>
      </c>
      <c r="B30" s="4">
        <v>14</v>
      </c>
      <c r="C30" s="4">
        <v>3</v>
      </c>
      <c r="D30" s="4" t="s">
        <v>153</v>
      </c>
      <c r="E30" s="4" t="s">
        <v>154</v>
      </c>
      <c r="F30" s="4" t="s">
        <v>155</v>
      </c>
      <c r="G30" s="72" t="s">
        <v>182</v>
      </c>
      <c r="H30" s="27">
        <v>5052000</v>
      </c>
      <c r="I30" s="27">
        <v>5052000</v>
      </c>
      <c r="J30" s="9">
        <v>42366</v>
      </c>
      <c r="K30" s="4" t="s">
        <v>119</v>
      </c>
      <c r="L30" s="4" t="s">
        <v>120</v>
      </c>
      <c r="M30" s="4" t="s">
        <v>17</v>
      </c>
      <c r="N30" s="4" t="s">
        <v>121</v>
      </c>
      <c r="O30" s="4" t="s">
        <v>183</v>
      </c>
    </row>
    <row r="31" spans="1:15" x14ac:dyDescent="0.15">
      <c r="A31" s="4">
        <v>14</v>
      </c>
      <c r="B31" s="4">
        <v>15</v>
      </c>
      <c r="C31" s="4">
        <v>3</v>
      </c>
      <c r="D31" s="4" t="s">
        <v>153</v>
      </c>
      <c r="E31" s="4" t="s">
        <v>154</v>
      </c>
      <c r="F31" s="4" t="s">
        <v>155</v>
      </c>
      <c r="G31" s="72" t="s">
        <v>184</v>
      </c>
      <c r="H31" s="27">
        <v>5124000</v>
      </c>
      <c r="I31" s="27">
        <v>5124000</v>
      </c>
      <c r="J31" s="9">
        <v>42348</v>
      </c>
      <c r="K31" s="4" t="s">
        <v>119</v>
      </c>
      <c r="L31" s="4" t="s">
        <v>120</v>
      </c>
      <c r="M31" s="4" t="s">
        <v>17</v>
      </c>
      <c r="N31" s="4" t="s">
        <v>121</v>
      </c>
      <c r="O31" s="4" t="s">
        <v>185</v>
      </c>
    </row>
    <row r="32" spans="1:15" x14ac:dyDescent="0.15">
      <c r="A32" s="4">
        <v>14</v>
      </c>
      <c r="B32" s="4">
        <v>16</v>
      </c>
      <c r="C32" s="4">
        <v>3</v>
      </c>
      <c r="D32" s="4" t="s">
        <v>153</v>
      </c>
      <c r="E32" s="4" t="s">
        <v>154</v>
      </c>
      <c r="F32" s="4" t="s">
        <v>155</v>
      </c>
      <c r="G32" s="72" t="s">
        <v>186</v>
      </c>
      <c r="H32" s="27">
        <v>2055000</v>
      </c>
      <c r="I32" s="27">
        <v>2055000</v>
      </c>
      <c r="J32" s="9">
        <v>42352</v>
      </c>
      <c r="K32" s="4" t="s">
        <v>119</v>
      </c>
      <c r="L32" s="4" t="s">
        <v>120</v>
      </c>
      <c r="M32" s="4" t="s">
        <v>17</v>
      </c>
      <c r="N32" s="4" t="s">
        <v>121</v>
      </c>
      <c r="O32" s="4" t="s">
        <v>187</v>
      </c>
    </row>
    <row r="33" spans="1:15" x14ac:dyDescent="0.15">
      <c r="A33" s="4">
        <v>14</v>
      </c>
      <c r="B33" s="4">
        <v>17</v>
      </c>
      <c r="C33" s="4">
        <v>3</v>
      </c>
      <c r="D33" s="4" t="s">
        <v>153</v>
      </c>
      <c r="E33" s="4" t="s">
        <v>154</v>
      </c>
      <c r="F33" s="4" t="s">
        <v>155</v>
      </c>
      <c r="G33" s="72" t="s">
        <v>188</v>
      </c>
      <c r="H33" s="27">
        <v>1908000</v>
      </c>
      <c r="I33" s="27">
        <v>1908000</v>
      </c>
      <c r="J33" s="9">
        <v>42348</v>
      </c>
      <c r="K33" s="4" t="s">
        <v>119</v>
      </c>
      <c r="L33" s="4" t="s">
        <v>120</v>
      </c>
      <c r="M33" s="4" t="s">
        <v>17</v>
      </c>
      <c r="N33" s="4" t="s">
        <v>121</v>
      </c>
      <c r="O33" s="4" t="s">
        <v>189</v>
      </c>
    </row>
    <row r="34" spans="1:15" x14ac:dyDescent="0.15">
      <c r="A34" s="4">
        <v>14</v>
      </c>
      <c r="B34" s="4">
        <v>18</v>
      </c>
      <c r="C34" s="4">
        <v>3</v>
      </c>
      <c r="D34" s="4" t="s">
        <v>153</v>
      </c>
      <c r="E34" s="4" t="s">
        <v>154</v>
      </c>
      <c r="F34" s="4" t="s">
        <v>155</v>
      </c>
      <c r="G34" s="72" t="s">
        <v>190</v>
      </c>
      <c r="H34" s="27">
        <v>1422000</v>
      </c>
      <c r="I34" s="27">
        <v>1422000</v>
      </c>
      <c r="J34" s="9">
        <v>42348</v>
      </c>
      <c r="K34" s="4" t="s">
        <v>119</v>
      </c>
      <c r="L34" s="4" t="s">
        <v>120</v>
      </c>
      <c r="M34" s="4" t="s">
        <v>17</v>
      </c>
      <c r="N34" s="4" t="s">
        <v>121</v>
      </c>
      <c r="O34" s="4" t="s">
        <v>191</v>
      </c>
    </row>
    <row r="35" spans="1:15" x14ac:dyDescent="0.15">
      <c r="A35" s="4">
        <v>14</v>
      </c>
      <c r="B35" s="4">
        <v>19</v>
      </c>
      <c r="C35" s="4">
        <v>3</v>
      </c>
      <c r="D35" s="4" t="s">
        <v>153</v>
      </c>
      <c r="E35" s="4" t="s">
        <v>154</v>
      </c>
      <c r="F35" s="4" t="s">
        <v>155</v>
      </c>
      <c r="G35" s="72" t="s">
        <v>192</v>
      </c>
      <c r="H35" s="27">
        <v>1479000</v>
      </c>
      <c r="I35" s="27">
        <v>1479000</v>
      </c>
      <c r="J35" s="9">
        <v>42355</v>
      </c>
      <c r="K35" s="4" t="s">
        <v>119</v>
      </c>
      <c r="L35" s="4" t="s">
        <v>120</v>
      </c>
      <c r="M35" s="4" t="s">
        <v>17</v>
      </c>
      <c r="N35" s="4" t="s">
        <v>121</v>
      </c>
      <c r="O35" s="4" t="s">
        <v>193</v>
      </c>
    </row>
    <row r="36" spans="1:15" x14ac:dyDescent="0.15">
      <c r="A36" s="4">
        <v>14</v>
      </c>
      <c r="B36" s="4">
        <v>20</v>
      </c>
      <c r="C36" s="4">
        <v>3</v>
      </c>
      <c r="D36" s="4" t="s">
        <v>153</v>
      </c>
      <c r="E36" s="4" t="s">
        <v>154</v>
      </c>
      <c r="F36" s="4" t="s">
        <v>155</v>
      </c>
      <c r="G36" s="72" t="s">
        <v>194</v>
      </c>
      <c r="H36" s="27">
        <v>4041000</v>
      </c>
      <c r="I36" s="27">
        <v>4041000</v>
      </c>
      <c r="J36" s="9">
        <v>42408</v>
      </c>
      <c r="K36" s="4" t="s">
        <v>119</v>
      </c>
      <c r="L36" s="4" t="s">
        <v>120</v>
      </c>
      <c r="M36" s="4" t="s">
        <v>17</v>
      </c>
      <c r="N36" s="4" t="s">
        <v>121</v>
      </c>
      <c r="O36" s="4" t="s">
        <v>195</v>
      </c>
    </row>
    <row r="37" spans="1:15" x14ac:dyDescent="0.15">
      <c r="A37" s="4">
        <v>14</v>
      </c>
      <c r="B37" s="4">
        <v>21</v>
      </c>
      <c r="C37" s="4">
        <v>3</v>
      </c>
      <c r="D37" s="4" t="s">
        <v>153</v>
      </c>
      <c r="E37" s="4" t="s">
        <v>154</v>
      </c>
      <c r="F37" s="4" t="s">
        <v>155</v>
      </c>
      <c r="G37" s="72" t="s">
        <v>196</v>
      </c>
      <c r="H37" s="27">
        <v>3441000</v>
      </c>
      <c r="I37" s="27">
        <v>3441000</v>
      </c>
      <c r="J37" s="9">
        <v>42341</v>
      </c>
      <c r="K37" s="4" t="s">
        <v>119</v>
      </c>
      <c r="L37" s="4" t="s">
        <v>120</v>
      </c>
      <c r="M37" s="4" t="s">
        <v>17</v>
      </c>
      <c r="N37" s="4" t="s">
        <v>121</v>
      </c>
      <c r="O37" s="4" t="s">
        <v>197</v>
      </c>
    </row>
    <row r="38" spans="1:15" x14ac:dyDescent="0.15">
      <c r="A38" s="4">
        <v>14</v>
      </c>
      <c r="B38" s="4">
        <v>22</v>
      </c>
      <c r="C38" s="4">
        <v>3</v>
      </c>
      <c r="D38" s="4" t="s">
        <v>153</v>
      </c>
      <c r="E38" s="4" t="s">
        <v>154</v>
      </c>
      <c r="F38" s="4" t="s">
        <v>155</v>
      </c>
      <c r="G38" s="72" t="s">
        <v>198</v>
      </c>
      <c r="H38" s="27">
        <v>10413000</v>
      </c>
      <c r="I38" s="27">
        <v>10413000</v>
      </c>
      <c r="J38" s="9">
        <v>42355</v>
      </c>
      <c r="K38" s="4" t="s">
        <v>119</v>
      </c>
      <c r="L38" s="4" t="s">
        <v>120</v>
      </c>
      <c r="M38" s="4" t="s">
        <v>17</v>
      </c>
      <c r="N38" s="4" t="s">
        <v>121</v>
      </c>
      <c r="O38" s="4" t="s">
        <v>199</v>
      </c>
    </row>
    <row r="39" spans="1:15" x14ac:dyDescent="0.15">
      <c r="A39" s="4">
        <v>14</v>
      </c>
      <c r="B39" s="4">
        <v>23</v>
      </c>
      <c r="C39" s="4">
        <v>3</v>
      </c>
      <c r="D39" s="4" t="s">
        <v>153</v>
      </c>
      <c r="E39" s="4" t="s">
        <v>154</v>
      </c>
      <c r="F39" s="4" t="s">
        <v>200</v>
      </c>
      <c r="G39" s="72" t="s">
        <v>201</v>
      </c>
      <c r="H39" s="27">
        <v>1233000</v>
      </c>
      <c r="I39" s="27">
        <v>1233000</v>
      </c>
      <c r="J39" s="9">
        <v>42362</v>
      </c>
      <c r="K39" s="4" t="s">
        <v>119</v>
      </c>
      <c r="L39" s="4" t="s">
        <v>120</v>
      </c>
      <c r="M39" s="4" t="s">
        <v>17</v>
      </c>
      <c r="N39" s="4" t="s">
        <v>121</v>
      </c>
      <c r="O39" s="4" t="s">
        <v>202</v>
      </c>
    </row>
    <row r="40" spans="1:15" x14ac:dyDescent="0.15">
      <c r="A40" s="4">
        <v>14</v>
      </c>
      <c r="B40" s="4">
        <v>24</v>
      </c>
      <c r="C40" s="4">
        <v>3</v>
      </c>
      <c r="D40" s="4" t="s">
        <v>153</v>
      </c>
      <c r="E40" s="4" t="s">
        <v>154</v>
      </c>
      <c r="F40" s="4" t="s">
        <v>200</v>
      </c>
      <c r="G40" s="72" t="s">
        <v>203</v>
      </c>
      <c r="H40" s="27">
        <v>6606000</v>
      </c>
      <c r="I40" s="27">
        <v>6606000</v>
      </c>
      <c r="J40" s="9">
        <v>42355</v>
      </c>
      <c r="K40" s="4" t="s">
        <v>119</v>
      </c>
      <c r="L40" s="4" t="s">
        <v>120</v>
      </c>
      <c r="M40" s="4" t="s">
        <v>17</v>
      </c>
      <c r="N40" s="4" t="s">
        <v>121</v>
      </c>
      <c r="O40" s="4" t="s">
        <v>204</v>
      </c>
    </row>
    <row r="41" spans="1:15" x14ac:dyDescent="0.15">
      <c r="A41" s="4">
        <v>14</v>
      </c>
      <c r="B41" s="4">
        <v>25</v>
      </c>
      <c r="C41" s="4">
        <v>3</v>
      </c>
      <c r="D41" s="4" t="s">
        <v>153</v>
      </c>
      <c r="E41" s="4" t="s">
        <v>154</v>
      </c>
      <c r="F41" s="4" t="s">
        <v>200</v>
      </c>
      <c r="G41" s="72" t="s">
        <v>205</v>
      </c>
      <c r="H41" s="27">
        <v>3501000</v>
      </c>
      <c r="I41" s="27">
        <v>3501000</v>
      </c>
      <c r="J41" s="9">
        <v>42362</v>
      </c>
      <c r="K41" s="4" t="s">
        <v>119</v>
      </c>
      <c r="L41" s="4" t="s">
        <v>120</v>
      </c>
      <c r="M41" s="4" t="s">
        <v>17</v>
      </c>
      <c r="N41" s="4" t="s">
        <v>121</v>
      </c>
      <c r="O41" s="4" t="s">
        <v>206</v>
      </c>
    </row>
    <row r="42" spans="1:15" x14ac:dyDescent="0.15">
      <c r="A42" s="4">
        <v>14</v>
      </c>
      <c r="B42" s="4">
        <v>26</v>
      </c>
      <c r="C42" s="4">
        <v>3</v>
      </c>
      <c r="D42" s="4" t="s">
        <v>153</v>
      </c>
      <c r="E42" s="4" t="s">
        <v>154</v>
      </c>
      <c r="F42" s="4" t="s">
        <v>200</v>
      </c>
      <c r="G42" s="72" t="s">
        <v>207</v>
      </c>
      <c r="H42" s="27">
        <v>3042000</v>
      </c>
      <c r="I42" s="27">
        <v>3042000</v>
      </c>
      <c r="J42" s="9">
        <v>42355</v>
      </c>
      <c r="K42" s="4" t="s">
        <v>119</v>
      </c>
      <c r="L42" s="4" t="s">
        <v>120</v>
      </c>
      <c r="M42" s="4" t="s">
        <v>17</v>
      </c>
      <c r="N42" s="4" t="s">
        <v>121</v>
      </c>
      <c r="O42" s="4" t="s">
        <v>208</v>
      </c>
    </row>
    <row r="43" spans="1:15" x14ac:dyDescent="0.15">
      <c r="A43" s="4">
        <v>14</v>
      </c>
      <c r="B43" s="4">
        <v>27</v>
      </c>
      <c r="C43" s="4">
        <v>3</v>
      </c>
      <c r="D43" s="4" t="s">
        <v>153</v>
      </c>
      <c r="E43" s="4" t="s">
        <v>154</v>
      </c>
      <c r="F43" s="4" t="s">
        <v>200</v>
      </c>
      <c r="G43" s="72" t="s">
        <v>209</v>
      </c>
      <c r="H43" s="27">
        <v>5166000</v>
      </c>
      <c r="I43" s="27">
        <v>5166000</v>
      </c>
      <c r="J43" s="9">
        <v>42394</v>
      </c>
      <c r="K43" s="4" t="s">
        <v>119</v>
      </c>
      <c r="L43" s="4" t="s">
        <v>120</v>
      </c>
      <c r="M43" s="4" t="s">
        <v>17</v>
      </c>
      <c r="N43" s="4" t="s">
        <v>121</v>
      </c>
      <c r="O43" s="4" t="s">
        <v>210</v>
      </c>
    </row>
    <row r="44" spans="1:15" x14ac:dyDescent="0.15">
      <c r="A44" s="4">
        <v>14</v>
      </c>
      <c r="B44" s="4">
        <v>28</v>
      </c>
      <c r="C44" s="4">
        <v>3</v>
      </c>
      <c r="D44" s="4" t="s">
        <v>153</v>
      </c>
      <c r="E44" s="4" t="s">
        <v>154</v>
      </c>
      <c r="F44" s="4" t="s">
        <v>200</v>
      </c>
      <c r="G44" s="72" t="s">
        <v>211</v>
      </c>
      <c r="H44" s="27">
        <v>1215000</v>
      </c>
      <c r="I44" s="27">
        <v>1215000</v>
      </c>
      <c r="J44" s="9">
        <v>42362</v>
      </c>
      <c r="K44" s="4" t="s">
        <v>119</v>
      </c>
      <c r="L44" s="4" t="s">
        <v>120</v>
      </c>
      <c r="M44" s="4" t="s">
        <v>17</v>
      </c>
      <c r="N44" s="4" t="s">
        <v>121</v>
      </c>
      <c r="O44" s="4" t="s">
        <v>212</v>
      </c>
    </row>
    <row r="45" spans="1:15" x14ac:dyDescent="0.15">
      <c r="A45" s="4">
        <v>14</v>
      </c>
      <c r="B45" s="4">
        <v>29</v>
      </c>
      <c r="C45" s="4">
        <v>3</v>
      </c>
      <c r="D45" s="4" t="s">
        <v>153</v>
      </c>
      <c r="E45" s="4" t="s">
        <v>154</v>
      </c>
      <c r="F45" s="4" t="s">
        <v>200</v>
      </c>
      <c r="G45" s="72" t="s">
        <v>213</v>
      </c>
      <c r="H45" s="27">
        <v>8805000</v>
      </c>
      <c r="I45" s="27">
        <v>8805000</v>
      </c>
      <c r="J45" s="9">
        <v>42362</v>
      </c>
      <c r="K45" s="4" t="s">
        <v>119</v>
      </c>
      <c r="L45" s="4" t="s">
        <v>120</v>
      </c>
      <c r="M45" s="4" t="s">
        <v>17</v>
      </c>
      <c r="N45" s="4" t="s">
        <v>121</v>
      </c>
      <c r="O45" s="4" t="s">
        <v>214</v>
      </c>
    </row>
    <row r="46" spans="1:15" x14ac:dyDescent="0.15">
      <c r="A46" s="4">
        <v>14</v>
      </c>
      <c r="B46" s="4">
        <v>30</v>
      </c>
      <c r="C46" s="4">
        <v>3</v>
      </c>
      <c r="D46" s="4" t="s">
        <v>153</v>
      </c>
      <c r="E46" s="4" t="s">
        <v>154</v>
      </c>
      <c r="F46" s="4" t="s">
        <v>200</v>
      </c>
      <c r="G46" s="72" t="s">
        <v>215</v>
      </c>
      <c r="H46" s="27">
        <v>2568000</v>
      </c>
      <c r="I46" s="27">
        <v>2568000</v>
      </c>
      <c r="J46" s="9">
        <v>42382</v>
      </c>
      <c r="K46" s="4" t="s">
        <v>119</v>
      </c>
      <c r="L46" s="4" t="s">
        <v>120</v>
      </c>
      <c r="M46" s="4" t="s">
        <v>17</v>
      </c>
      <c r="N46" s="4" t="s">
        <v>121</v>
      </c>
      <c r="O46" s="4" t="s">
        <v>216</v>
      </c>
    </row>
    <row r="47" spans="1:15" x14ac:dyDescent="0.15">
      <c r="A47" s="4">
        <v>14</v>
      </c>
      <c r="B47" s="4">
        <v>31</v>
      </c>
      <c r="C47" s="4">
        <v>3</v>
      </c>
      <c r="D47" s="4" t="s">
        <v>153</v>
      </c>
      <c r="E47" s="4" t="s">
        <v>154</v>
      </c>
      <c r="F47" s="4" t="s">
        <v>200</v>
      </c>
      <c r="G47" s="72" t="s">
        <v>217</v>
      </c>
      <c r="H47" s="27">
        <v>3306000</v>
      </c>
      <c r="I47" s="27">
        <v>3306000</v>
      </c>
      <c r="J47" s="9">
        <v>42408</v>
      </c>
      <c r="K47" s="4" t="s">
        <v>119</v>
      </c>
      <c r="L47" s="4" t="s">
        <v>120</v>
      </c>
      <c r="M47" s="4" t="s">
        <v>17</v>
      </c>
      <c r="N47" s="4" t="s">
        <v>121</v>
      </c>
      <c r="O47" s="4" t="s">
        <v>218</v>
      </c>
    </row>
    <row r="48" spans="1:15" x14ac:dyDescent="0.15">
      <c r="A48" s="4">
        <v>14</v>
      </c>
      <c r="B48" s="4">
        <v>32</v>
      </c>
      <c r="C48" s="4">
        <v>3</v>
      </c>
      <c r="D48" s="4" t="s">
        <v>153</v>
      </c>
      <c r="E48" s="4" t="s">
        <v>154</v>
      </c>
      <c r="F48" s="4" t="s">
        <v>200</v>
      </c>
      <c r="G48" s="72" t="s">
        <v>219</v>
      </c>
      <c r="H48" s="27">
        <v>5757000</v>
      </c>
      <c r="I48" s="27">
        <v>5757000</v>
      </c>
      <c r="J48" s="9">
        <v>42387</v>
      </c>
      <c r="K48" s="4" t="s">
        <v>119</v>
      </c>
      <c r="L48" s="4" t="s">
        <v>120</v>
      </c>
      <c r="M48" s="4" t="s">
        <v>17</v>
      </c>
      <c r="N48" s="4" t="s">
        <v>121</v>
      </c>
      <c r="O48" s="4" t="s">
        <v>220</v>
      </c>
    </row>
    <row r="49" spans="1:15" x14ac:dyDescent="0.15">
      <c r="A49" s="4">
        <v>14</v>
      </c>
      <c r="B49" s="4">
        <v>33</v>
      </c>
      <c r="C49" s="4">
        <v>3</v>
      </c>
      <c r="D49" s="4" t="s">
        <v>153</v>
      </c>
      <c r="E49" s="4" t="s">
        <v>154</v>
      </c>
      <c r="F49" s="4" t="s">
        <v>200</v>
      </c>
      <c r="G49" s="72" t="s">
        <v>221</v>
      </c>
      <c r="H49" s="27">
        <v>753000</v>
      </c>
      <c r="I49" s="27">
        <v>753000</v>
      </c>
      <c r="J49" s="9">
        <v>42408</v>
      </c>
      <c r="K49" s="4" t="s">
        <v>119</v>
      </c>
      <c r="L49" s="4" t="s">
        <v>120</v>
      </c>
      <c r="M49" s="4" t="s">
        <v>17</v>
      </c>
      <c r="N49" s="4" t="s">
        <v>121</v>
      </c>
      <c r="O49" s="4" t="s">
        <v>222</v>
      </c>
    </row>
    <row r="50" spans="1:15" x14ac:dyDescent="0.15">
      <c r="A50" s="4">
        <v>14</v>
      </c>
      <c r="B50" s="4">
        <v>34</v>
      </c>
      <c r="C50" s="4">
        <v>3</v>
      </c>
      <c r="D50" s="4" t="s">
        <v>153</v>
      </c>
      <c r="E50" s="4" t="s">
        <v>154</v>
      </c>
      <c r="F50" s="4" t="s">
        <v>200</v>
      </c>
      <c r="G50" s="72" t="s">
        <v>223</v>
      </c>
      <c r="H50" s="27">
        <v>3570000</v>
      </c>
      <c r="I50" s="27">
        <v>3570000</v>
      </c>
      <c r="J50" s="9">
        <v>42408</v>
      </c>
      <c r="K50" s="4" t="s">
        <v>119</v>
      </c>
      <c r="L50" s="4" t="s">
        <v>120</v>
      </c>
      <c r="M50" s="4" t="s">
        <v>17</v>
      </c>
      <c r="N50" s="4" t="s">
        <v>121</v>
      </c>
      <c r="O50" s="4" t="s">
        <v>224</v>
      </c>
    </row>
    <row r="51" spans="1:15" x14ac:dyDescent="0.15">
      <c r="A51" s="4">
        <v>14</v>
      </c>
      <c r="B51" s="4">
        <v>35</v>
      </c>
      <c r="C51" s="4">
        <v>3</v>
      </c>
      <c r="D51" s="4" t="s">
        <v>153</v>
      </c>
      <c r="E51" s="4" t="s">
        <v>154</v>
      </c>
      <c r="F51" s="4" t="s">
        <v>200</v>
      </c>
      <c r="G51" s="72" t="s">
        <v>225</v>
      </c>
      <c r="H51" s="27">
        <v>2589000</v>
      </c>
      <c r="I51" s="27">
        <v>2589000</v>
      </c>
      <c r="J51" s="9">
        <v>42359</v>
      </c>
      <c r="K51" s="4" t="s">
        <v>119</v>
      </c>
      <c r="L51" s="4" t="s">
        <v>120</v>
      </c>
      <c r="M51" s="4" t="s">
        <v>17</v>
      </c>
      <c r="N51" s="4" t="s">
        <v>121</v>
      </c>
      <c r="O51" s="4" t="s">
        <v>226</v>
      </c>
    </row>
    <row r="52" spans="1:15" x14ac:dyDescent="0.15">
      <c r="A52" s="4">
        <v>14</v>
      </c>
      <c r="B52" s="4">
        <v>36</v>
      </c>
      <c r="C52" s="4">
        <v>3</v>
      </c>
      <c r="D52" s="4" t="s">
        <v>153</v>
      </c>
      <c r="E52" s="4" t="s">
        <v>154</v>
      </c>
      <c r="F52" s="4" t="s">
        <v>200</v>
      </c>
      <c r="G52" s="72" t="s">
        <v>227</v>
      </c>
      <c r="H52" s="27">
        <v>3906000</v>
      </c>
      <c r="I52" s="27">
        <v>3906000</v>
      </c>
      <c r="J52" s="9">
        <v>42401</v>
      </c>
      <c r="K52" s="4" t="s">
        <v>119</v>
      </c>
      <c r="L52" s="4" t="s">
        <v>120</v>
      </c>
      <c r="M52" s="4" t="s">
        <v>17</v>
      </c>
      <c r="N52" s="4" t="s">
        <v>121</v>
      </c>
      <c r="O52" s="4" t="s">
        <v>228</v>
      </c>
    </row>
    <row r="53" spans="1:15" x14ac:dyDescent="0.15">
      <c r="A53" s="4">
        <v>14</v>
      </c>
      <c r="B53" s="4">
        <v>37</v>
      </c>
      <c r="C53" s="4">
        <v>3</v>
      </c>
      <c r="D53" s="4" t="s">
        <v>153</v>
      </c>
      <c r="E53" s="4" t="s">
        <v>154</v>
      </c>
      <c r="F53" s="4" t="s">
        <v>200</v>
      </c>
      <c r="G53" s="72" t="s">
        <v>229</v>
      </c>
      <c r="H53" s="27">
        <v>1962000</v>
      </c>
      <c r="I53" s="27">
        <v>1962000</v>
      </c>
      <c r="J53" s="9">
        <v>42408</v>
      </c>
      <c r="K53" s="4" t="s">
        <v>119</v>
      </c>
      <c r="L53" s="4" t="s">
        <v>120</v>
      </c>
      <c r="M53" s="4" t="s">
        <v>17</v>
      </c>
      <c r="N53" s="4" t="s">
        <v>121</v>
      </c>
      <c r="O53" s="4" t="s">
        <v>230</v>
      </c>
    </row>
    <row r="54" spans="1:15" x14ac:dyDescent="0.15">
      <c r="A54" s="4">
        <v>14</v>
      </c>
      <c r="B54" s="4">
        <v>38</v>
      </c>
      <c r="C54" s="4">
        <v>3</v>
      </c>
      <c r="D54" s="4" t="s">
        <v>153</v>
      </c>
      <c r="E54" s="4" t="s">
        <v>154</v>
      </c>
      <c r="F54" s="4" t="s">
        <v>200</v>
      </c>
      <c r="G54" s="72" t="s">
        <v>231</v>
      </c>
      <c r="H54" s="27">
        <v>3738000</v>
      </c>
      <c r="I54" s="27">
        <v>3738000</v>
      </c>
      <c r="J54" s="9">
        <v>42366</v>
      </c>
      <c r="K54" s="4" t="s">
        <v>119</v>
      </c>
      <c r="L54" s="4" t="s">
        <v>120</v>
      </c>
      <c r="M54" s="4" t="s">
        <v>17</v>
      </c>
      <c r="N54" s="4" t="s">
        <v>121</v>
      </c>
      <c r="O54" s="4" t="s">
        <v>232</v>
      </c>
    </row>
    <row r="55" spans="1:15" x14ac:dyDescent="0.15">
      <c r="A55" s="4">
        <v>14</v>
      </c>
      <c r="B55" s="4">
        <v>39</v>
      </c>
      <c r="C55" s="4">
        <v>3</v>
      </c>
      <c r="D55" s="4" t="s">
        <v>153</v>
      </c>
      <c r="E55" s="4" t="s">
        <v>154</v>
      </c>
      <c r="F55" s="4" t="s">
        <v>233</v>
      </c>
      <c r="G55" s="72" t="s">
        <v>234</v>
      </c>
      <c r="H55" s="27">
        <v>2826000</v>
      </c>
      <c r="I55" s="27">
        <v>2826000</v>
      </c>
      <c r="J55" s="9">
        <v>42408</v>
      </c>
      <c r="K55" s="4" t="s">
        <v>119</v>
      </c>
      <c r="L55" s="4" t="s">
        <v>120</v>
      </c>
      <c r="M55" s="4" t="s">
        <v>17</v>
      </c>
      <c r="N55" s="4" t="s">
        <v>121</v>
      </c>
      <c r="O55" s="4" t="s">
        <v>235</v>
      </c>
    </row>
    <row r="56" spans="1:15" x14ac:dyDescent="0.15">
      <c r="A56" s="4">
        <v>14</v>
      </c>
      <c r="B56" s="4">
        <v>40</v>
      </c>
      <c r="C56" s="4">
        <v>3</v>
      </c>
      <c r="D56" s="4" t="s">
        <v>153</v>
      </c>
      <c r="E56" s="4" t="s">
        <v>154</v>
      </c>
      <c r="F56" s="4" t="s">
        <v>233</v>
      </c>
      <c r="G56" s="72" t="s">
        <v>236</v>
      </c>
      <c r="H56" s="27">
        <v>3828000</v>
      </c>
      <c r="I56" s="27">
        <v>3828000</v>
      </c>
      <c r="J56" s="9">
        <v>42387</v>
      </c>
      <c r="K56" s="4" t="s">
        <v>119</v>
      </c>
      <c r="L56" s="4" t="s">
        <v>120</v>
      </c>
      <c r="M56" s="4" t="s">
        <v>17</v>
      </c>
      <c r="N56" s="4" t="s">
        <v>121</v>
      </c>
      <c r="O56" s="4" t="s">
        <v>237</v>
      </c>
    </row>
    <row r="57" spans="1:15" x14ac:dyDescent="0.15">
      <c r="A57" s="4">
        <v>14</v>
      </c>
      <c r="B57" s="4">
        <v>41</v>
      </c>
      <c r="C57" s="4">
        <v>3</v>
      </c>
      <c r="D57" s="4" t="s">
        <v>153</v>
      </c>
      <c r="E57" s="4" t="s">
        <v>154</v>
      </c>
      <c r="F57" s="4" t="s">
        <v>233</v>
      </c>
      <c r="G57" s="72" t="s">
        <v>238</v>
      </c>
      <c r="H57" s="27">
        <v>9720000</v>
      </c>
      <c r="I57" s="27">
        <v>9720000</v>
      </c>
      <c r="J57" s="9">
        <v>42355</v>
      </c>
      <c r="K57" s="4" t="s">
        <v>119</v>
      </c>
      <c r="L57" s="4" t="s">
        <v>120</v>
      </c>
      <c r="M57" s="4" t="s">
        <v>17</v>
      </c>
      <c r="N57" s="4" t="s">
        <v>121</v>
      </c>
      <c r="O57" s="4" t="s">
        <v>239</v>
      </c>
    </row>
    <row r="58" spans="1:15" x14ac:dyDescent="0.15">
      <c r="A58" s="4">
        <v>14</v>
      </c>
      <c r="B58" s="4">
        <v>42</v>
      </c>
      <c r="C58" s="4">
        <v>3</v>
      </c>
      <c r="D58" s="4" t="s">
        <v>153</v>
      </c>
      <c r="E58" s="4" t="s">
        <v>154</v>
      </c>
      <c r="F58" s="4" t="s">
        <v>233</v>
      </c>
      <c r="G58" s="72" t="s">
        <v>240</v>
      </c>
      <c r="H58" s="27">
        <v>1608000</v>
      </c>
      <c r="I58" s="27">
        <v>1608000</v>
      </c>
      <c r="J58" s="9">
        <v>42375</v>
      </c>
      <c r="K58" s="4" t="s">
        <v>119</v>
      </c>
      <c r="L58" s="4" t="s">
        <v>120</v>
      </c>
      <c r="M58" s="4" t="s">
        <v>17</v>
      </c>
      <c r="N58" s="4" t="s">
        <v>121</v>
      </c>
      <c r="O58" s="4" t="s">
        <v>241</v>
      </c>
    </row>
    <row r="59" spans="1:15" x14ac:dyDescent="0.15">
      <c r="A59" s="4">
        <v>14</v>
      </c>
      <c r="B59" s="4">
        <v>43</v>
      </c>
      <c r="C59" s="4">
        <v>3</v>
      </c>
      <c r="D59" s="4" t="s">
        <v>153</v>
      </c>
      <c r="E59" s="4" t="s">
        <v>154</v>
      </c>
      <c r="F59" s="4" t="s">
        <v>233</v>
      </c>
      <c r="G59" s="72" t="s">
        <v>242</v>
      </c>
      <c r="H59" s="27">
        <v>11304000</v>
      </c>
      <c r="I59" s="27">
        <v>11304000</v>
      </c>
      <c r="J59" s="9">
        <v>42362</v>
      </c>
      <c r="K59" s="4" t="s">
        <v>119</v>
      </c>
      <c r="L59" s="4" t="s">
        <v>120</v>
      </c>
      <c r="M59" s="4" t="s">
        <v>17</v>
      </c>
      <c r="N59" s="4" t="s">
        <v>121</v>
      </c>
      <c r="O59" s="4" t="s">
        <v>243</v>
      </c>
    </row>
    <row r="60" spans="1:15" x14ac:dyDescent="0.15">
      <c r="A60" s="4">
        <v>14</v>
      </c>
      <c r="B60" s="4">
        <v>44</v>
      </c>
      <c r="C60" s="4">
        <v>3</v>
      </c>
      <c r="D60" s="4" t="s">
        <v>153</v>
      </c>
      <c r="E60" s="4" t="s">
        <v>154</v>
      </c>
      <c r="F60" s="4" t="s">
        <v>233</v>
      </c>
      <c r="G60" s="72" t="s">
        <v>244</v>
      </c>
      <c r="H60" s="27">
        <v>3858000</v>
      </c>
      <c r="I60" s="27">
        <v>3858000</v>
      </c>
      <c r="J60" s="9">
        <v>42362</v>
      </c>
      <c r="K60" s="4" t="s">
        <v>119</v>
      </c>
      <c r="L60" s="4" t="s">
        <v>120</v>
      </c>
      <c r="M60" s="4" t="s">
        <v>17</v>
      </c>
      <c r="N60" s="4" t="s">
        <v>121</v>
      </c>
      <c r="O60" s="4" t="s">
        <v>245</v>
      </c>
    </row>
    <row r="61" spans="1:15" x14ac:dyDescent="0.15">
      <c r="A61" s="4">
        <v>14</v>
      </c>
      <c r="B61" s="4">
        <v>45</v>
      </c>
      <c r="C61" s="4">
        <v>3</v>
      </c>
      <c r="D61" s="4" t="s">
        <v>153</v>
      </c>
      <c r="E61" s="4" t="s">
        <v>154</v>
      </c>
      <c r="F61" s="4" t="s">
        <v>233</v>
      </c>
      <c r="G61" s="72" t="s">
        <v>246</v>
      </c>
      <c r="H61" s="27">
        <v>2598000</v>
      </c>
      <c r="I61" s="27">
        <v>2598000</v>
      </c>
      <c r="J61" s="9">
        <v>42447</v>
      </c>
      <c r="K61" s="4" t="s">
        <v>119</v>
      </c>
      <c r="L61" s="4" t="s">
        <v>120</v>
      </c>
      <c r="M61" s="4" t="s">
        <v>17</v>
      </c>
      <c r="N61" s="4" t="s">
        <v>121</v>
      </c>
      <c r="O61" s="4" t="s">
        <v>247</v>
      </c>
    </row>
    <row r="62" spans="1:15" x14ac:dyDescent="0.15">
      <c r="A62" s="4">
        <v>14</v>
      </c>
      <c r="B62" s="4">
        <v>46</v>
      </c>
      <c r="C62" s="4">
        <v>3</v>
      </c>
      <c r="D62" s="4" t="s">
        <v>153</v>
      </c>
      <c r="E62" s="4" t="s">
        <v>154</v>
      </c>
      <c r="F62" s="4" t="s">
        <v>233</v>
      </c>
      <c r="G62" s="72" t="s">
        <v>248</v>
      </c>
      <c r="H62" s="27">
        <v>7173000</v>
      </c>
      <c r="I62" s="27">
        <v>7173000</v>
      </c>
      <c r="J62" s="9">
        <v>42387</v>
      </c>
      <c r="K62" s="4" t="s">
        <v>119</v>
      </c>
      <c r="L62" s="4" t="s">
        <v>120</v>
      </c>
      <c r="M62" s="4" t="s">
        <v>17</v>
      </c>
      <c r="N62" s="4" t="s">
        <v>121</v>
      </c>
      <c r="O62" s="4" t="s">
        <v>249</v>
      </c>
    </row>
    <row r="63" spans="1:15" x14ac:dyDescent="0.15">
      <c r="A63" s="4">
        <v>14</v>
      </c>
      <c r="B63" s="4">
        <v>47</v>
      </c>
      <c r="C63" s="4">
        <v>3</v>
      </c>
      <c r="D63" s="4" t="s">
        <v>153</v>
      </c>
      <c r="E63" s="4" t="s">
        <v>154</v>
      </c>
      <c r="F63" s="4" t="s">
        <v>233</v>
      </c>
      <c r="G63" s="72" t="s">
        <v>250</v>
      </c>
      <c r="H63" s="27">
        <v>3438000</v>
      </c>
      <c r="I63" s="27">
        <v>3438000</v>
      </c>
      <c r="J63" s="9">
        <v>42375</v>
      </c>
      <c r="K63" s="4" t="s">
        <v>119</v>
      </c>
      <c r="L63" s="4" t="s">
        <v>120</v>
      </c>
      <c r="M63" s="4" t="s">
        <v>17</v>
      </c>
      <c r="N63" s="4" t="s">
        <v>121</v>
      </c>
      <c r="O63" s="4" t="s">
        <v>251</v>
      </c>
    </row>
    <row r="64" spans="1:15" x14ac:dyDescent="0.15">
      <c r="A64" s="4">
        <v>14</v>
      </c>
      <c r="B64" s="4">
        <v>48</v>
      </c>
      <c r="C64" s="4">
        <v>3</v>
      </c>
      <c r="D64" s="4" t="s">
        <v>153</v>
      </c>
      <c r="E64" s="4" t="s">
        <v>154</v>
      </c>
      <c r="F64" s="4" t="s">
        <v>233</v>
      </c>
      <c r="G64" s="72" t="s">
        <v>252</v>
      </c>
      <c r="H64" s="27">
        <v>2172000</v>
      </c>
      <c r="I64" s="27">
        <v>2172000</v>
      </c>
      <c r="J64" s="9">
        <v>42335</v>
      </c>
      <c r="K64" s="4" t="s">
        <v>119</v>
      </c>
      <c r="L64" s="4" t="s">
        <v>120</v>
      </c>
      <c r="M64" s="4" t="s">
        <v>17</v>
      </c>
      <c r="N64" s="4" t="s">
        <v>121</v>
      </c>
      <c r="O64" s="4" t="s">
        <v>253</v>
      </c>
    </row>
    <row r="65" spans="1:15" x14ac:dyDescent="0.15">
      <c r="A65" s="4">
        <v>14</v>
      </c>
      <c r="B65" s="4">
        <v>49</v>
      </c>
      <c r="C65" s="4">
        <v>3</v>
      </c>
      <c r="D65" s="4" t="s">
        <v>153</v>
      </c>
      <c r="E65" s="4" t="s">
        <v>154</v>
      </c>
      <c r="F65" s="4" t="s">
        <v>233</v>
      </c>
      <c r="G65" s="72" t="s">
        <v>254</v>
      </c>
      <c r="H65" s="27">
        <v>4482000</v>
      </c>
      <c r="I65" s="27">
        <v>4482000</v>
      </c>
      <c r="J65" s="9">
        <v>42387</v>
      </c>
      <c r="K65" s="4" t="s">
        <v>119</v>
      </c>
      <c r="L65" s="4" t="s">
        <v>120</v>
      </c>
      <c r="M65" s="4" t="s">
        <v>17</v>
      </c>
      <c r="N65" s="4" t="s">
        <v>121</v>
      </c>
      <c r="O65" s="4" t="s">
        <v>255</v>
      </c>
    </row>
    <row r="66" spans="1:15" x14ac:dyDescent="0.15">
      <c r="A66" s="4">
        <v>14</v>
      </c>
      <c r="B66" s="4">
        <v>50</v>
      </c>
      <c r="C66" s="4">
        <v>3</v>
      </c>
      <c r="D66" s="4" t="s">
        <v>153</v>
      </c>
      <c r="E66" s="4" t="s">
        <v>154</v>
      </c>
      <c r="F66" s="4" t="s">
        <v>233</v>
      </c>
      <c r="G66" s="72" t="s">
        <v>256</v>
      </c>
      <c r="H66" s="27">
        <v>1644000</v>
      </c>
      <c r="I66" s="27">
        <v>1644000</v>
      </c>
      <c r="J66" s="9">
        <v>42408</v>
      </c>
      <c r="K66" s="4" t="s">
        <v>119</v>
      </c>
      <c r="L66" s="4" t="s">
        <v>120</v>
      </c>
      <c r="M66" s="4" t="s">
        <v>17</v>
      </c>
      <c r="N66" s="4" t="s">
        <v>121</v>
      </c>
      <c r="O66" s="4" t="s">
        <v>257</v>
      </c>
    </row>
    <row r="67" spans="1:15" x14ac:dyDescent="0.15">
      <c r="A67" s="4">
        <v>14</v>
      </c>
      <c r="B67" s="4">
        <v>51</v>
      </c>
      <c r="C67" s="4">
        <v>3</v>
      </c>
      <c r="D67" s="4" t="s">
        <v>153</v>
      </c>
      <c r="E67" s="4" t="s">
        <v>154</v>
      </c>
      <c r="F67" s="4" t="s">
        <v>233</v>
      </c>
      <c r="G67" s="72" t="s">
        <v>258</v>
      </c>
      <c r="H67" s="27">
        <v>6306000</v>
      </c>
      <c r="I67" s="27">
        <v>6306000</v>
      </c>
      <c r="J67" s="9">
        <v>42348</v>
      </c>
      <c r="K67" s="4" t="s">
        <v>119</v>
      </c>
      <c r="L67" s="4" t="s">
        <v>120</v>
      </c>
      <c r="M67" s="4" t="s">
        <v>17</v>
      </c>
      <c r="N67" s="4" t="s">
        <v>121</v>
      </c>
      <c r="O67" s="4" t="s">
        <v>259</v>
      </c>
    </row>
    <row r="68" spans="1:15" x14ac:dyDescent="0.15">
      <c r="A68" s="4">
        <v>14</v>
      </c>
      <c r="B68" s="4">
        <v>52</v>
      </c>
      <c r="C68" s="4">
        <v>3</v>
      </c>
      <c r="D68" s="4" t="s">
        <v>153</v>
      </c>
      <c r="E68" s="4" t="s">
        <v>154</v>
      </c>
      <c r="F68" s="4" t="s">
        <v>233</v>
      </c>
      <c r="G68" s="72" t="s">
        <v>260</v>
      </c>
      <c r="H68" s="27">
        <v>2109000</v>
      </c>
      <c r="I68" s="27">
        <v>2109000</v>
      </c>
      <c r="J68" s="9">
        <v>42335</v>
      </c>
      <c r="K68" s="4" t="s">
        <v>119</v>
      </c>
      <c r="L68" s="4" t="s">
        <v>120</v>
      </c>
      <c r="M68" s="4" t="s">
        <v>17</v>
      </c>
      <c r="N68" s="4" t="s">
        <v>121</v>
      </c>
      <c r="O68" s="4" t="s">
        <v>261</v>
      </c>
    </row>
    <row r="69" spans="1:15" x14ac:dyDescent="0.15">
      <c r="A69" s="4">
        <v>14</v>
      </c>
      <c r="B69" s="4">
        <v>53</v>
      </c>
      <c r="C69" s="4">
        <v>3</v>
      </c>
      <c r="D69" s="4" t="s">
        <v>153</v>
      </c>
      <c r="E69" s="4" t="s">
        <v>154</v>
      </c>
      <c r="F69" s="4" t="s">
        <v>233</v>
      </c>
      <c r="G69" s="72" t="s">
        <v>262</v>
      </c>
      <c r="H69" s="27">
        <v>3663000</v>
      </c>
      <c r="I69" s="27">
        <v>3663000</v>
      </c>
      <c r="J69" s="9">
        <v>42341</v>
      </c>
      <c r="K69" s="4" t="s">
        <v>119</v>
      </c>
      <c r="L69" s="4" t="s">
        <v>120</v>
      </c>
      <c r="M69" s="4" t="s">
        <v>17</v>
      </c>
      <c r="N69" s="4" t="s">
        <v>121</v>
      </c>
      <c r="O69" s="4" t="s">
        <v>263</v>
      </c>
    </row>
    <row r="70" spans="1:15" x14ac:dyDescent="0.15">
      <c r="A70" s="4">
        <v>14</v>
      </c>
      <c r="B70" s="4">
        <v>54</v>
      </c>
      <c r="C70" s="4">
        <v>3</v>
      </c>
      <c r="D70" s="4" t="s">
        <v>153</v>
      </c>
      <c r="E70" s="4" t="s">
        <v>154</v>
      </c>
      <c r="F70" s="4" t="s">
        <v>233</v>
      </c>
      <c r="G70" s="72" t="s">
        <v>264</v>
      </c>
      <c r="H70" s="27">
        <v>1350000</v>
      </c>
      <c r="I70" s="27">
        <v>1350000</v>
      </c>
      <c r="J70" s="9">
        <v>42355</v>
      </c>
      <c r="K70" s="4" t="s">
        <v>119</v>
      </c>
      <c r="L70" s="4" t="s">
        <v>120</v>
      </c>
      <c r="M70" s="4" t="s">
        <v>17</v>
      </c>
      <c r="N70" s="4" t="s">
        <v>121</v>
      </c>
      <c r="O70" s="4" t="s">
        <v>265</v>
      </c>
    </row>
    <row r="71" spans="1:15" x14ac:dyDescent="0.15">
      <c r="A71" s="4">
        <v>14</v>
      </c>
      <c r="B71" s="4">
        <v>55</v>
      </c>
      <c r="C71" s="4">
        <v>3</v>
      </c>
      <c r="D71" s="4" t="s">
        <v>153</v>
      </c>
      <c r="E71" s="4" t="s">
        <v>154</v>
      </c>
      <c r="F71" s="4" t="s">
        <v>233</v>
      </c>
      <c r="G71" s="72" t="s">
        <v>266</v>
      </c>
      <c r="H71" s="27">
        <v>4107000</v>
      </c>
      <c r="I71" s="27">
        <v>4107000</v>
      </c>
      <c r="J71" s="9">
        <v>42387</v>
      </c>
      <c r="K71" s="4" t="s">
        <v>119</v>
      </c>
      <c r="L71" s="4" t="s">
        <v>120</v>
      </c>
      <c r="M71" s="4" t="s">
        <v>17</v>
      </c>
      <c r="N71" s="4" t="s">
        <v>121</v>
      </c>
      <c r="O71" s="4" t="s">
        <v>267</v>
      </c>
    </row>
    <row r="72" spans="1:15" x14ac:dyDescent="0.15">
      <c r="A72" s="4">
        <v>14</v>
      </c>
      <c r="B72" s="4">
        <v>56</v>
      </c>
      <c r="C72" s="4">
        <v>3</v>
      </c>
      <c r="D72" s="4" t="s">
        <v>153</v>
      </c>
      <c r="E72" s="4" t="s">
        <v>154</v>
      </c>
      <c r="F72" s="4" t="s">
        <v>233</v>
      </c>
      <c r="G72" s="72" t="s">
        <v>268</v>
      </c>
      <c r="H72" s="27">
        <v>78000</v>
      </c>
      <c r="I72" s="27">
        <v>78000</v>
      </c>
      <c r="J72" s="9">
        <v>42387</v>
      </c>
      <c r="K72" s="4" t="s">
        <v>119</v>
      </c>
      <c r="L72" s="4" t="s">
        <v>120</v>
      </c>
      <c r="M72" s="4" t="s">
        <v>17</v>
      </c>
      <c r="N72" s="4" t="s">
        <v>121</v>
      </c>
      <c r="O72" s="4" t="s">
        <v>269</v>
      </c>
    </row>
    <row r="73" spans="1:15" x14ac:dyDescent="0.15">
      <c r="A73" s="4">
        <v>14</v>
      </c>
      <c r="B73" s="4">
        <v>57</v>
      </c>
      <c r="C73" s="4">
        <v>3</v>
      </c>
      <c r="D73" s="4" t="s">
        <v>153</v>
      </c>
      <c r="E73" s="4" t="s">
        <v>154</v>
      </c>
      <c r="F73" s="4" t="s">
        <v>233</v>
      </c>
      <c r="G73" s="72" t="s">
        <v>270</v>
      </c>
      <c r="H73" s="27">
        <v>3825000</v>
      </c>
      <c r="I73" s="27">
        <v>3825000</v>
      </c>
      <c r="J73" s="9">
        <v>42352</v>
      </c>
      <c r="K73" s="4" t="s">
        <v>119</v>
      </c>
      <c r="L73" s="4" t="s">
        <v>120</v>
      </c>
      <c r="M73" s="4" t="s">
        <v>17</v>
      </c>
      <c r="N73" s="4" t="s">
        <v>121</v>
      </c>
      <c r="O73" s="4" t="s">
        <v>271</v>
      </c>
    </row>
    <row r="74" spans="1:15" x14ac:dyDescent="0.15">
      <c r="A74" s="4">
        <v>14</v>
      </c>
      <c r="B74" s="4">
        <v>58</v>
      </c>
      <c r="C74" s="4">
        <v>3</v>
      </c>
      <c r="D74" s="4" t="s">
        <v>153</v>
      </c>
      <c r="E74" s="4" t="s">
        <v>154</v>
      </c>
      <c r="F74" s="4" t="s">
        <v>233</v>
      </c>
      <c r="G74" s="72" t="s">
        <v>272</v>
      </c>
      <c r="H74" s="27">
        <v>7875000</v>
      </c>
      <c r="I74" s="27">
        <v>7875000</v>
      </c>
      <c r="J74" s="9">
        <v>42355</v>
      </c>
      <c r="K74" s="4" t="s">
        <v>119</v>
      </c>
      <c r="L74" s="4" t="s">
        <v>120</v>
      </c>
      <c r="M74" s="4" t="s">
        <v>17</v>
      </c>
      <c r="N74" s="4" t="s">
        <v>121</v>
      </c>
      <c r="O74" s="4" t="s">
        <v>273</v>
      </c>
    </row>
    <row r="75" spans="1:15" x14ac:dyDescent="0.15">
      <c r="A75" s="4">
        <v>14</v>
      </c>
      <c r="B75" s="4">
        <v>59</v>
      </c>
      <c r="C75" s="4">
        <v>3</v>
      </c>
      <c r="D75" s="4" t="s">
        <v>153</v>
      </c>
      <c r="E75" s="4" t="s">
        <v>154</v>
      </c>
      <c r="F75" s="4" t="s">
        <v>274</v>
      </c>
      <c r="G75" s="72" t="s">
        <v>275</v>
      </c>
      <c r="H75" s="27">
        <v>5754000</v>
      </c>
      <c r="I75" s="27">
        <v>5754000</v>
      </c>
      <c r="J75" s="9">
        <v>42348</v>
      </c>
      <c r="K75" s="4" t="s">
        <v>119</v>
      </c>
      <c r="L75" s="4" t="s">
        <v>120</v>
      </c>
      <c r="M75" s="4" t="s">
        <v>17</v>
      </c>
      <c r="N75" s="4" t="s">
        <v>121</v>
      </c>
      <c r="O75" s="4" t="s">
        <v>276</v>
      </c>
    </row>
    <row r="76" spans="1:15" x14ac:dyDescent="0.15">
      <c r="A76" s="4">
        <v>14</v>
      </c>
      <c r="B76" s="4">
        <v>60</v>
      </c>
      <c r="C76" s="4">
        <v>3</v>
      </c>
      <c r="D76" s="4" t="s">
        <v>153</v>
      </c>
      <c r="E76" s="4" t="s">
        <v>154</v>
      </c>
      <c r="F76" s="4" t="s">
        <v>274</v>
      </c>
      <c r="G76" s="72" t="s">
        <v>277</v>
      </c>
      <c r="H76" s="27">
        <v>2556000</v>
      </c>
      <c r="I76" s="27">
        <v>2556000</v>
      </c>
      <c r="J76" s="9">
        <v>42366</v>
      </c>
      <c r="K76" s="4" t="s">
        <v>119</v>
      </c>
      <c r="L76" s="4" t="s">
        <v>120</v>
      </c>
      <c r="M76" s="4" t="s">
        <v>17</v>
      </c>
      <c r="N76" s="4" t="s">
        <v>121</v>
      </c>
      <c r="O76" s="4" t="s">
        <v>278</v>
      </c>
    </row>
    <row r="77" spans="1:15" x14ac:dyDescent="0.15">
      <c r="A77" s="4">
        <v>14</v>
      </c>
      <c r="B77" s="4">
        <v>61</v>
      </c>
      <c r="C77" s="4">
        <v>3</v>
      </c>
      <c r="D77" s="4" t="s">
        <v>153</v>
      </c>
      <c r="E77" s="4" t="s">
        <v>154</v>
      </c>
      <c r="F77" s="4" t="s">
        <v>274</v>
      </c>
      <c r="G77" s="72" t="s">
        <v>279</v>
      </c>
      <c r="H77" s="27">
        <v>900000</v>
      </c>
      <c r="I77" s="27">
        <v>900000</v>
      </c>
      <c r="J77" s="9">
        <v>42366</v>
      </c>
      <c r="K77" s="4" t="s">
        <v>119</v>
      </c>
      <c r="L77" s="4" t="s">
        <v>120</v>
      </c>
      <c r="M77" s="4" t="s">
        <v>17</v>
      </c>
      <c r="N77" s="4" t="s">
        <v>121</v>
      </c>
      <c r="O77" s="4" t="s">
        <v>280</v>
      </c>
    </row>
    <row r="78" spans="1:15" x14ac:dyDescent="0.15">
      <c r="A78" s="4">
        <v>14</v>
      </c>
      <c r="B78" s="4">
        <v>62</v>
      </c>
      <c r="C78" s="4">
        <v>3</v>
      </c>
      <c r="D78" s="4" t="s">
        <v>153</v>
      </c>
      <c r="E78" s="4" t="s">
        <v>154</v>
      </c>
      <c r="F78" s="4" t="s">
        <v>274</v>
      </c>
      <c r="G78" s="72" t="s">
        <v>281</v>
      </c>
      <c r="H78" s="27">
        <v>2457000</v>
      </c>
      <c r="I78" s="27">
        <v>2457000</v>
      </c>
      <c r="J78" s="9">
        <v>42355</v>
      </c>
      <c r="K78" s="4" t="s">
        <v>119</v>
      </c>
      <c r="L78" s="4" t="s">
        <v>120</v>
      </c>
      <c r="M78" s="4" t="s">
        <v>17</v>
      </c>
      <c r="N78" s="4" t="s">
        <v>121</v>
      </c>
      <c r="O78" s="4" t="s">
        <v>282</v>
      </c>
    </row>
    <row r="79" spans="1:15" x14ac:dyDescent="0.15">
      <c r="A79" s="4">
        <v>14</v>
      </c>
      <c r="B79" s="4">
        <v>63</v>
      </c>
      <c r="C79" s="4">
        <v>3</v>
      </c>
      <c r="D79" s="4" t="s">
        <v>153</v>
      </c>
      <c r="E79" s="4" t="s">
        <v>154</v>
      </c>
      <c r="F79" s="4" t="s">
        <v>274</v>
      </c>
      <c r="G79" s="72" t="s">
        <v>283</v>
      </c>
      <c r="H79" s="27">
        <v>3999000</v>
      </c>
      <c r="I79" s="27">
        <v>3999000</v>
      </c>
      <c r="J79" s="9">
        <v>42348</v>
      </c>
      <c r="K79" s="4" t="s">
        <v>119</v>
      </c>
      <c r="L79" s="4" t="s">
        <v>120</v>
      </c>
      <c r="M79" s="4" t="s">
        <v>17</v>
      </c>
      <c r="N79" s="4" t="s">
        <v>121</v>
      </c>
      <c r="O79" s="4" t="s">
        <v>284</v>
      </c>
    </row>
    <row r="80" spans="1:15" x14ac:dyDescent="0.15">
      <c r="A80" s="4">
        <v>14</v>
      </c>
      <c r="B80" s="4">
        <v>64</v>
      </c>
      <c r="C80" s="4">
        <v>3</v>
      </c>
      <c r="D80" s="4" t="s">
        <v>153</v>
      </c>
      <c r="E80" s="4" t="s">
        <v>154</v>
      </c>
      <c r="F80" s="4" t="s">
        <v>274</v>
      </c>
      <c r="G80" s="72" t="s">
        <v>285</v>
      </c>
      <c r="H80" s="27">
        <v>1797000</v>
      </c>
      <c r="I80" s="27">
        <v>1797000</v>
      </c>
      <c r="J80" s="9">
        <v>42366</v>
      </c>
      <c r="K80" s="4" t="s">
        <v>119</v>
      </c>
      <c r="L80" s="4" t="s">
        <v>120</v>
      </c>
      <c r="M80" s="4" t="s">
        <v>17</v>
      </c>
      <c r="N80" s="4" t="s">
        <v>121</v>
      </c>
      <c r="O80" s="4" t="s">
        <v>286</v>
      </c>
    </row>
    <row r="81" spans="1:15" x14ac:dyDescent="0.15">
      <c r="A81" s="4">
        <v>14</v>
      </c>
      <c r="B81" s="4">
        <v>65</v>
      </c>
      <c r="C81" s="4">
        <v>3</v>
      </c>
      <c r="D81" s="4" t="s">
        <v>153</v>
      </c>
      <c r="E81" s="4" t="s">
        <v>154</v>
      </c>
      <c r="F81" s="4" t="s">
        <v>274</v>
      </c>
      <c r="G81" s="72" t="s">
        <v>287</v>
      </c>
      <c r="H81" s="27">
        <v>1200000</v>
      </c>
      <c r="I81" s="27">
        <v>1200000</v>
      </c>
      <c r="J81" s="9">
        <v>42355</v>
      </c>
      <c r="K81" s="4" t="s">
        <v>119</v>
      </c>
      <c r="L81" s="4" t="s">
        <v>120</v>
      </c>
      <c r="M81" s="4" t="s">
        <v>17</v>
      </c>
      <c r="N81" s="4" t="s">
        <v>121</v>
      </c>
      <c r="O81" s="4" t="s">
        <v>288</v>
      </c>
    </row>
    <row r="82" spans="1:15" x14ac:dyDescent="0.15">
      <c r="A82" s="4">
        <v>14</v>
      </c>
      <c r="B82" s="4">
        <v>66</v>
      </c>
      <c r="C82" s="4">
        <v>3</v>
      </c>
      <c r="D82" s="4" t="s">
        <v>153</v>
      </c>
      <c r="E82" s="4" t="s">
        <v>154</v>
      </c>
      <c r="F82" s="4" t="s">
        <v>274</v>
      </c>
      <c r="G82" s="72" t="s">
        <v>289</v>
      </c>
      <c r="H82" s="27">
        <v>4116000</v>
      </c>
      <c r="I82" s="27">
        <v>4116000</v>
      </c>
      <c r="J82" s="9">
        <v>42366</v>
      </c>
      <c r="K82" s="4" t="s">
        <v>119</v>
      </c>
      <c r="L82" s="4" t="s">
        <v>120</v>
      </c>
      <c r="M82" s="4" t="s">
        <v>17</v>
      </c>
      <c r="N82" s="4" t="s">
        <v>121</v>
      </c>
      <c r="O82" s="4" t="s">
        <v>290</v>
      </c>
    </row>
    <row r="83" spans="1:15" x14ac:dyDescent="0.15">
      <c r="A83" s="4">
        <v>14</v>
      </c>
      <c r="B83" s="4">
        <v>67</v>
      </c>
      <c r="C83" s="4">
        <v>3</v>
      </c>
      <c r="D83" s="4" t="s">
        <v>153</v>
      </c>
      <c r="E83" s="4" t="s">
        <v>154</v>
      </c>
      <c r="F83" s="4" t="s">
        <v>274</v>
      </c>
      <c r="G83" s="72" t="s">
        <v>291</v>
      </c>
      <c r="H83" s="27">
        <v>3267000</v>
      </c>
      <c r="I83" s="27">
        <v>3267000</v>
      </c>
      <c r="J83" s="9">
        <v>42348</v>
      </c>
      <c r="K83" s="4" t="s">
        <v>119</v>
      </c>
      <c r="L83" s="4" t="s">
        <v>120</v>
      </c>
      <c r="M83" s="4" t="s">
        <v>17</v>
      </c>
      <c r="N83" s="4" t="s">
        <v>121</v>
      </c>
      <c r="O83" s="4" t="s">
        <v>292</v>
      </c>
    </row>
    <row r="84" spans="1:15" x14ac:dyDescent="0.15">
      <c r="A84" s="4">
        <v>14</v>
      </c>
      <c r="B84" s="4">
        <v>68</v>
      </c>
      <c r="C84" s="4">
        <v>3</v>
      </c>
      <c r="D84" s="4" t="s">
        <v>153</v>
      </c>
      <c r="E84" s="4" t="s">
        <v>154</v>
      </c>
      <c r="F84" s="4" t="s">
        <v>274</v>
      </c>
      <c r="G84" s="72" t="s">
        <v>293</v>
      </c>
      <c r="H84" s="27">
        <v>894000</v>
      </c>
      <c r="I84" s="27">
        <v>894000</v>
      </c>
      <c r="J84" s="9">
        <v>42359</v>
      </c>
      <c r="K84" s="4" t="s">
        <v>119</v>
      </c>
      <c r="L84" s="4" t="s">
        <v>120</v>
      </c>
      <c r="M84" s="4" t="s">
        <v>17</v>
      </c>
      <c r="N84" s="4" t="s">
        <v>121</v>
      </c>
      <c r="O84" s="4" t="s">
        <v>294</v>
      </c>
    </row>
    <row r="85" spans="1:15" x14ac:dyDescent="0.15">
      <c r="A85" s="4">
        <v>14</v>
      </c>
      <c r="B85" s="4">
        <v>69</v>
      </c>
      <c r="C85" s="4">
        <v>3</v>
      </c>
      <c r="D85" s="4" t="s">
        <v>153</v>
      </c>
      <c r="E85" s="4" t="s">
        <v>154</v>
      </c>
      <c r="F85" s="4" t="s">
        <v>274</v>
      </c>
      <c r="G85" s="72" t="s">
        <v>295</v>
      </c>
      <c r="H85" s="27">
        <v>11412000</v>
      </c>
      <c r="I85" s="27">
        <v>11412000</v>
      </c>
      <c r="J85" s="9">
        <v>42387</v>
      </c>
      <c r="K85" s="4" t="s">
        <v>119</v>
      </c>
      <c r="L85" s="4" t="s">
        <v>120</v>
      </c>
      <c r="M85" s="4" t="s">
        <v>17</v>
      </c>
      <c r="N85" s="4" t="s">
        <v>121</v>
      </c>
      <c r="O85" s="4" t="s">
        <v>296</v>
      </c>
    </row>
    <row r="86" spans="1:15" x14ac:dyDescent="0.15">
      <c r="A86" s="4">
        <v>14</v>
      </c>
      <c r="B86" s="4">
        <v>70</v>
      </c>
      <c r="C86" s="4">
        <v>3</v>
      </c>
      <c r="D86" s="4" t="s">
        <v>153</v>
      </c>
      <c r="E86" s="4" t="s">
        <v>154</v>
      </c>
      <c r="F86" s="4" t="s">
        <v>274</v>
      </c>
      <c r="G86" s="72" t="s">
        <v>297</v>
      </c>
      <c r="H86" s="27">
        <v>7575000</v>
      </c>
      <c r="I86" s="27">
        <v>7575000</v>
      </c>
      <c r="J86" s="9">
        <v>42359</v>
      </c>
      <c r="K86" s="4" t="s">
        <v>119</v>
      </c>
      <c r="L86" s="4" t="s">
        <v>120</v>
      </c>
      <c r="M86" s="4" t="s">
        <v>17</v>
      </c>
      <c r="N86" s="4" t="s">
        <v>121</v>
      </c>
      <c r="O86" s="4" t="s">
        <v>298</v>
      </c>
    </row>
    <row r="87" spans="1:15" x14ac:dyDescent="0.15">
      <c r="A87" s="4">
        <v>14</v>
      </c>
      <c r="B87" s="4">
        <v>71</v>
      </c>
      <c r="C87" s="4">
        <v>3</v>
      </c>
      <c r="D87" s="4" t="s">
        <v>153</v>
      </c>
      <c r="E87" s="4" t="s">
        <v>154</v>
      </c>
      <c r="F87" s="4" t="s">
        <v>274</v>
      </c>
      <c r="G87" s="72" t="s">
        <v>299</v>
      </c>
      <c r="H87" s="27">
        <v>10512000</v>
      </c>
      <c r="I87" s="27">
        <v>10512000</v>
      </c>
      <c r="J87" s="9">
        <v>42387</v>
      </c>
      <c r="K87" s="4" t="s">
        <v>119</v>
      </c>
      <c r="L87" s="4" t="s">
        <v>120</v>
      </c>
      <c r="M87" s="4" t="s">
        <v>17</v>
      </c>
      <c r="N87" s="4" t="s">
        <v>121</v>
      </c>
      <c r="O87" s="4" t="s">
        <v>300</v>
      </c>
    </row>
    <row r="88" spans="1:15" x14ac:dyDescent="0.15">
      <c r="A88" s="4">
        <v>14</v>
      </c>
      <c r="B88" s="4">
        <v>72</v>
      </c>
      <c r="C88" s="4">
        <v>3</v>
      </c>
      <c r="D88" s="4" t="s">
        <v>153</v>
      </c>
      <c r="E88" s="4" t="s">
        <v>154</v>
      </c>
      <c r="F88" s="4" t="s">
        <v>274</v>
      </c>
      <c r="G88" s="72" t="s">
        <v>301</v>
      </c>
      <c r="H88" s="27">
        <v>7278000</v>
      </c>
      <c r="I88" s="27">
        <v>7278000</v>
      </c>
      <c r="J88" s="9">
        <v>42341</v>
      </c>
      <c r="K88" s="4" t="s">
        <v>119</v>
      </c>
      <c r="L88" s="4" t="s">
        <v>120</v>
      </c>
      <c r="M88" s="4" t="s">
        <v>17</v>
      </c>
      <c r="N88" s="4" t="s">
        <v>121</v>
      </c>
      <c r="O88" s="4" t="s">
        <v>302</v>
      </c>
    </row>
    <row r="89" spans="1:15" x14ac:dyDescent="0.15">
      <c r="A89" s="4">
        <v>14</v>
      </c>
      <c r="B89" s="4">
        <v>73</v>
      </c>
      <c r="C89" s="4">
        <v>3</v>
      </c>
      <c r="D89" s="4" t="s">
        <v>153</v>
      </c>
      <c r="E89" s="4" t="s">
        <v>154</v>
      </c>
      <c r="F89" s="4" t="s">
        <v>274</v>
      </c>
      <c r="G89" s="72" t="s">
        <v>303</v>
      </c>
      <c r="H89" s="27">
        <v>816000</v>
      </c>
      <c r="I89" s="27">
        <v>816000</v>
      </c>
      <c r="J89" s="9">
        <v>42387</v>
      </c>
      <c r="K89" s="4" t="s">
        <v>119</v>
      </c>
      <c r="L89" s="4" t="s">
        <v>120</v>
      </c>
      <c r="M89" s="4" t="s">
        <v>17</v>
      </c>
      <c r="N89" s="4" t="s">
        <v>121</v>
      </c>
      <c r="O89" s="4" t="s">
        <v>304</v>
      </c>
    </row>
    <row r="90" spans="1:15" x14ac:dyDescent="0.15">
      <c r="A90" s="4">
        <v>14</v>
      </c>
      <c r="B90" s="4">
        <v>74</v>
      </c>
      <c r="C90" s="4">
        <v>3</v>
      </c>
      <c r="D90" s="4" t="s">
        <v>153</v>
      </c>
      <c r="E90" s="4" t="s">
        <v>154</v>
      </c>
      <c r="F90" s="4" t="s">
        <v>274</v>
      </c>
      <c r="G90" s="72" t="s">
        <v>305</v>
      </c>
      <c r="H90" s="27">
        <v>663000</v>
      </c>
      <c r="I90" s="27">
        <v>663000</v>
      </c>
      <c r="J90" s="9">
        <v>42355</v>
      </c>
      <c r="K90" s="4" t="s">
        <v>119</v>
      </c>
      <c r="L90" s="4" t="s">
        <v>120</v>
      </c>
      <c r="M90" s="4" t="s">
        <v>17</v>
      </c>
      <c r="N90" s="4" t="s">
        <v>121</v>
      </c>
      <c r="O90" s="4" t="s">
        <v>306</v>
      </c>
    </row>
    <row r="91" spans="1:15" x14ac:dyDescent="0.15">
      <c r="A91" s="4">
        <v>14</v>
      </c>
      <c r="B91" s="4">
        <v>75</v>
      </c>
      <c r="C91" s="4">
        <v>3</v>
      </c>
      <c r="D91" s="4" t="s">
        <v>153</v>
      </c>
      <c r="E91" s="4" t="s">
        <v>154</v>
      </c>
      <c r="F91" s="4" t="s">
        <v>200</v>
      </c>
      <c r="G91" s="72" t="s">
        <v>307</v>
      </c>
      <c r="H91" s="27">
        <v>13154600</v>
      </c>
      <c r="I91" s="27">
        <v>13154600</v>
      </c>
      <c r="J91" s="9">
        <v>42787</v>
      </c>
      <c r="K91" s="4" t="s">
        <v>119</v>
      </c>
      <c r="L91" s="4" t="s">
        <v>120</v>
      </c>
      <c r="M91" s="4" t="s">
        <v>17</v>
      </c>
      <c r="N91" s="4" t="s">
        <v>121</v>
      </c>
      <c r="O91" s="4" t="s">
        <v>308</v>
      </c>
    </row>
    <row r="92" spans="1:15" x14ac:dyDescent="0.15">
      <c r="A92" s="4">
        <v>14</v>
      </c>
      <c r="B92" s="4">
        <v>76</v>
      </c>
      <c r="C92" s="4">
        <v>3</v>
      </c>
      <c r="D92" s="4" t="s">
        <v>153</v>
      </c>
      <c r="E92" s="4" t="s">
        <v>154</v>
      </c>
      <c r="F92" s="4" t="s">
        <v>200</v>
      </c>
      <c r="G92" s="72" t="s">
        <v>309</v>
      </c>
      <c r="H92" s="27">
        <v>7490000</v>
      </c>
      <c r="I92" s="27">
        <v>7490000</v>
      </c>
      <c r="J92" s="9">
        <v>42580</v>
      </c>
      <c r="K92" s="4" t="s">
        <v>119</v>
      </c>
      <c r="L92" s="4" t="s">
        <v>120</v>
      </c>
      <c r="M92" s="4" t="s">
        <v>17</v>
      </c>
      <c r="N92" s="4" t="s">
        <v>121</v>
      </c>
      <c r="O92" s="4" t="s">
        <v>310</v>
      </c>
    </row>
    <row r="93" spans="1:15" x14ac:dyDescent="0.15">
      <c r="A93" s="4">
        <v>14</v>
      </c>
      <c r="B93" s="4">
        <v>77</v>
      </c>
      <c r="C93" s="4">
        <v>3</v>
      </c>
      <c r="D93" s="4" t="s">
        <v>153</v>
      </c>
      <c r="E93" s="4" t="s">
        <v>154</v>
      </c>
      <c r="F93" s="4" t="s">
        <v>200</v>
      </c>
      <c r="G93" s="72" t="s">
        <v>311</v>
      </c>
      <c r="H93" s="27">
        <v>13137300</v>
      </c>
      <c r="I93" s="27">
        <v>13137300</v>
      </c>
      <c r="J93" s="9">
        <v>42580</v>
      </c>
      <c r="K93" s="4" t="s">
        <v>119</v>
      </c>
      <c r="L93" s="4" t="s">
        <v>120</v>
      </c>
      <c r="M93" s="4" t="s">
        <v>17</v>
      </c>
      <c r="N93" s="4" t="s">
        <v>121</v>
      </c>
      <c r="O93" s="4" t="s">
        <v>312</v>
      </c>
    </row>
    <row r="94" spans="1:15" x14ac:dyDescent="0.15">
      <c r="A94" s="4">
        <v>14</v>
      </c>
      <c r="B94" s="4">
        <v>78</v>
      </c>
      <c r="C94" s="4">
        <v>3</v>
      </c>
      <c r="D94" s="4" t="s">
        <v>153</v>
      </c>
      <c r="E94" s="4" t="s">
        <v>154</v>
      </c>
      <c r="F94" s="4" t="s">
        <v>200</v>
      </c>
      <c r="G94" s="72" t="s">
        <v>313</v>
      </c>
      <c r="H94" s="27">
        <v>15123240</v>
      </c>
      <c r="I94" s="27">
        <v>15123240</v>
      </c>
      <c r="J94" s="9">
        <v>42580</v>
      </c>
      <c r="K94" s="4" t="s">
        <v>119</v>
      </c>
      <c r="L94" s="4" t="s">
        <v>120</v>
      </c>
      <c r="M94" s="4" t="s">
        <v>17</v>
      </c>
      <c r="N94" s="4" t="s">
        <v>121</v>
      </c>
      <c r="O94" s="4" t="s">
        <v>314</v>
      </c>
    </row>
    <row r="95" spans="1:15" x14ac:dyDescent="0.15">
      <c r="A95" s="4">
        <v>14</v>
      </c>
      <c r="B95" s="4">
        <v>79</v>
      </c>
      <c r="C95" s="4">
        <v>3</v>
      </c>
      <c r="D95" s="4" t="s">
        <v>153</v>
      </c>
      <c r="E95" s="4" t="s">
        <v>154</v>
      </c>
      <c r="F95" s="4" t="s">
        <v>200</v>
      </c>
      <c r="G95" s="72" t="s">
        <v>315</v>
      </c>
      <c r="H95" s="27">
        <v>589600</v>
      </c>
      <c r="I95" s="27">
        <v>589600</v>
      </c>
      <c r="J95" s="9">
        <v>42580</v>
      </c>
      <c r="K95" s="4" t="s">
        <v>119</v>
      </c>
      <c r="L95" s="4" t="s">
        <v>120</v>
      </c>
      <c r="M95" s="4" t="s">
        <v>17</v>
      </c>
      <c r="N95" s="4" t="s">
        <v>121</v>
      </c>
      <c r="O95" s="4" t="s">
        <v>316</v>
      </c>
    </row>
    <row r="96" spans="1:15" x14ac:dyDescent="0.15">
      <c r="A96" s="4">
        <v>14</v>
      </c>
      <c r="B96" s="4">
        <v>80</v>
      </c>
      <c r="C96" s="4">
        <v>3</v>
      </c>
      <c r="D96" s="4" t="s">
        <v>153</v>
      </c>
      <c r="E96" s="4" t="s">
        <v>154</v>
      </c>
      <c r="F96" s="4" t="s">
        <v>200</v>
      </c>
      <c r="G96" s="72" t="s">
        <v>315</v>
      </c>
      <c r="H96" s="27">
        <v>294800</v>
      </c>
      <c r="I96" s="27">
        <v>294800</v>
      </c>
      <c r="J96" s="9">
        <v>42580</v>
      </c>
      <c r="K96" s="4" t="s">
        <v>119</v>
      </c>
      <c r="L96" s="4" t="s">
        <v>120</v>
      </c>
      <c r="M96" s="4" t="s">
        <v>17</v>
      </c>
      <c r="N96" s="4" t="s">
        <v>121</v>
      </c>
      <c r="O96" s="4" t="s">
        <v>317</v>
      </c>
    </row>
    <row r="97" spans="1:15" x14ac:dyDescent="0.15">
      <c r="A97" s="4">
        <v>14</v>
      </c>
      <c r="B97" s="4">
        <v>81</v>
      </c>
      <c r="C97" s="4">
        <v>3</v>
      </c>
      <c r="D97" s="4" t="s">
        <v>153</v>
      </c>
      <c r="E97" s="4" t="s">
        <v>154</v>
      </c>
      <c r="F97" s="4" t="s">
        <v>200</v>
      </c>
      <c r="G97" s="72" t="s">
        <v>315</v>
      </c>
      <c r="H97" s="27">
        <v>294800</v>
      </c>
      <c r="I97" s="27">
        <v>294800</v>
      </c>
      <c r="J97" s="9">
        <v>42580</v>
      </c>
      <c r="K97" s="4" t="s">
        <v>119</v>
      </c>
      <c r="L97" s="4" t="s">
        <v>120</v>
      </c>
      <c r="M97" s="4" t="s">
        <v>17</v>
      </c>
      <c r="N97" s="4" t="s">
        <v>121</v>
      </c>
      <c r="O97" s="4" t="s">
        <v>317</v>
      </c>
    </row>
    <row r="98" spans="1:15" x14ac:dyDescent="0.15">
      <c r="A98" s="4">
        <v>14</v>
      </c>
      <c r="B98" s="4">
        <v>82</v>
      </c>
      <c r="C98" s="4">
        <v>3</v>
      </c>
      <c r="D98" s="4" t="s">
        <v>153</v>
      </c>
      <c r="E98" s="4" t="s">
        <v>154</v>
      </c>
      <c r="F98" s="4" t="s">
        <v>200</v>
      </c>
      <c r="G98" s="72" t="s">
        <v>315</v>
      </c>
      <c r="H98" s="27">
        <v>294800</v>
      </c>
      <c r="I98" s="27">
        <v>294800</v>
      </c>
      <c r="J98" s="9">
        <v>42580</v>
      </c>
      <c r="K98" s="4" t="s">
        <v>119</v>
      </c>
      <c r="L98" s="4" t="s">
        <v>120</v>
      </c>
      <c r="M98" s="4" t="s">
        <v>17</v>
      </c>
      <c r="N98" s="4" t="s">
        <v>121</v>
      </c>
      <c r="O98" s="4" t="s">
        <v>317</v>
      </c>
    </row>
    <row r="99" spans="1:15" x14ac:dyDescent="0.15">
      <c r="A99" s="4">
        <v>14</v>
      </c>
      <c r="B99" s="4">
        <v>83</v>
      </c>
      <c r="C99" s="4">
        <v>3</v>
      </c>
      <c r="D99" s="4" t="s">
        <v>153</v>
      </c>
      <c r="E99" s="4" t="s">
        <v>154</v>
      </c>
      <c r="F99" s="4" t="s">
        <v>200</v>
      </c>
      <c r="G99" s="72" t="s">
        <v>315</v>
      </c>
      <c r="H99" s="27">
        <v>294800</v>
      </c>
      <c r="I99" s="27">
        <v>294800</v>
      </c>
      <c r="J99" s="9">
        <v>42580</v>
      </c>
      <c r="K99" s="4" t="s">
        <v>119</v>
      </c>
      <c r="L99" s="4" t="s">
        <v>120</v>
      </c>
      <c r="M99" s="4" t="s">
        <v>17</v>
      </c>
      <c r="N99" s="4" t="s">
        <v>121</v>
      </c>
      <c r="O99" s="4" t="s">
        <v>317</v>
      </c>
    </row>
    <row r="100" spans="1:15" x14ac:dyDescent="0.15">
      <c r="A100" s="4">
        <v>14</v>
      </c>
      <c r="B100" s="4">
        <v>84</v>
      </c>
      <c r="C100" s="4">
        <v>3</v>
      </c>
      <c r="D100" s="4" t="s">
        <v>153</v>
      </c>
      <c r="E100" s="4" t="s">
        <v>154</v>
      </c>
      <c r="F100" s="4" t="s">
        <v>200</v>
      </c>
      <c r="G100" s="72" t="s">
        <v>315</v>
      </c>
      <c r="H100" s="27">
        <v>294800</v>
      </c>
      <c r="I100" s="27">
        <v>294800</v>
      </c>
      <c r="J100" s="9">
        <v>42580</v>
      </c>
      <c r="K100" s="4" t="s">
        <v>119</v>
      </c>
      <c r="L100" s="4" t="s">
        <v>120</v>
      </c>
      <c r="M100" s="4" t="s">
        <v>17</v>
      </c>
      <c r="N100" s="4" t="s">
        <v>121</v>
      </c>
      <c r="O100" s="4" t="s">
        <v>317</v>
      </c>
    </row>
    <row r="101" spans="1:15" x14ac:dyDescent="0.15">
      <c r="A101" s="4">
        <v>14</v>
      </c>
      <c r="B101" s="4">
        <v>85</v>
      </c>
      <c r="C101" s="4">
        <v>3</v>
      </c>
      <c r="D101" s="4" t="s">
        <v>153</v>
      </c>
      <c r="E101" s="4" t="s">
        <v>154</v>
      </c>
      <c r="F101" s="4" t="s">
        <v>200</v>
      </c>
      <c r="G101" s="72" t="s">
        <v>315</v>
      </c>
      <c r="H101" s="27">
        <v>294800</v>
      </c>
      <c r="I101" s="27">
        <v>294800</v>
      </c>
      <c r="J101" s="9">
        <v>42580</v>
      </c>
      <c r="K101" s="4" t="s">
        <v>119</v>
      </c>
      <c r="L101" s="4" t="s">
        <v>120</v>
      </c>
      <c r="M101" s="4" t="s">
        <v>17</v>
      </c>
      <c r="N101" s="4" t="s">
        <v>121</v>
      </c>
      <c r="O101" s="4" t="s">
        <v>317</v>
      </c>
    </row>
    <row r="102" spans="1:15" x14ac:dyDescent="0.15">
      <c r="A102" s="4">
        <v>14</v>
      </c>
      <c r="B102" s="4">
        <v>86</v>
      </c>
      <c r="C102" s="4">
        <v>3</v>
      </c>
      <c r="D102" s="4" t="s">
        <v>153</v>
      </c>
      <c r="E102" s="4" t="s">
        <v>154</v>
      </c>
      <c r="F102" s="4" t="s">
        <v>200</v>
      </c>
      <c r="G102" s="72" t="s">
        <v>315</v>
      </c>
      <c r="H102" s="27">
        <v>294800</v>
      </c>
      <c r="I102" s="27">
        <v>294800</v>
      </c>
      <c r="J102" s="9">
        <v>42787</v>
      </c>
      <c r="K102" s="4" t="s">
        <v>119</v>
      </c>
      <c r="L102" s="4" t="s">
        <v>120</v>
      </c>
      <c r="M102" s="4" t="s">
        <v>17</v>
      </c>
      <c r="N102" s="4" t="s">
        <v>121</v>
      </c>
      <c r="O102" s="4" t="s">
        <v>317</v>
      </c>
    </row>
    <row r="103" spans="1:15" x14ac:dyDescent="0.15">
      <c r="A103" s="4">
        <v>14</v>
      </c>
      <c r="B103" s="4">
        <v>87</v>
      </c>
      <c r="C103" s="4">
        <v>3</v>
      </c>
      <c r="D103" s="4" t="s">
        <v>153</v>
      </c>
      <c r="E103" s="4" t="s">
        <v>154</v>
      </c>
      <c r="F103" s="4" t="s">
        <v>200</v>
      </c>
      <c r="G103" s="72" t="s">
        <v>318</v>
      </c>
      <c r="H103" s="27">
        <v>6992700</v>
      </c>
      <c r="I103" s="27">
        <v>6992700</v>
      </c>
      <c r="J103" s="9">
        <v>42580</v>
      </c>
      <c r="K103" s="4" t="s">
        <v>119</v>
      </c>
      <c r="L103" s="4" t="s">
        <v>120</v>
      </c>
      <c r="M103" s="4" t="s">
        <v>17</v>
      </c>
      <c r="N103" s="4" t="s">
        <v>121</v>
      </c>
      <c r="O103" s="4" t="s">
        <v>319</v>
      </c>
    </row>
    <row r="104" spans="1:15" x14ac:dyDescent="0.15">
      <c r="A104" s="4">
        <v>14</v>
      </c>
      <c r="B104" s="4">
        <v>88</v>
      </c>
      <c r="C104" s="4">
        <v>3</v>
      </c>
      <c r="D104" s="4" t="s">
        <v>153</v>
      </c>
      <c r="E104" s="4" t="s">
        <v>154</v>
      </c>
      <c r="F104" s="4" t="s">
        <v>200</v>
      </c>
      <c r="G104" s="72" t="s">
        <v>320</v>
      </c>
      <c r="H104" s="27">
        <v>4600200</v>
      </c>
      <c r="I104" s="27">
        <v>4600200</v>
      </c>
      <c r="J104" s="9">
        <v>42580</v>
      </c>
      <c r="K104" s="4" t="s">
        <v>119</v>
      </c>
      <c r="L104" s="4" t="s">
        <v>120</v>
      </c>
      <c r="M104" s="4" t="s">
        <v>17</v>
      </c>
      <c r="N104" s="4" t="s">
        <v>121</v>
      </c>
      <c r="O104" s="4" t="s">
        <v>321</v>
      </c>
    </row>
    <row r="105" spans="1:15" x14ac:dyDescent="0.15">
      <c r="A105" s="4">
        <v>14</v>
      </c>
      <c r="B105" s="4">
        <v>89</v>
      </c>
      <c r="C105" s="4">
        <v>3</v>
      </c>
      <c r="D105" s="4" t="s">
        <v>153</v>
      </c>
      <c r="E105" s="4" t="s">
        <v>154</v>
      </c>
      <c r="F105" s="4" t="s">
        <v>200</v>
      </c>
      <c r="G105" s="72" t="s">
        <v>322</v>
      </c>
      <c r="H105" s="27">
        <v>5403000</v>
      </c>
      <c r="I105" s="27">
        <v>5403000</v>
      </c>
      <c r="J105" s="9">
        <v>42464</v>
      </c>
      <c r="K105" s="4" t="s">
        <v>119</v>
      </c>
      <c r="L105" s="4" t="s">
        <v>120</v>
      </c>
      <c r="M105" s="4" t="s">
        <v>17</v>
      </c>
      <c r="N105" s="4" t="s">
        <v>121</v>
      </c>
      <c r="O105" s="4" t="s">
        <v>323</v>
      </c>
    </row>
    <row r="106" spans="1:15" x14ac:dyDescent="0.15">
      <c r="A106" s="4">
        <v>14</v>
      </c>
      <c r="B106" s="4">
        <v>90</v>
      </c>
      <c r="C106" s="4">
        <v>3</v>
      </c>
      <c r="D106" s="4" t="s">
        <v>153</v>
      </c>
      <c r="E106" s="4" t="s">
        <v>154</v>
      </c>
      <c r="F106" s="4" t="s">
        <v>200</v>
      </c>
      <c r="G106" s="72" t="s">
        <v>324</v>
      </c>
      <c r="H106" s="27">
        <v>5463000</v>
      </c>
      <c r="I106" s="27">
        <v>5463000</v>
      </c>
      <c r="J106" s="9">
        <v>42619</v>
      </c>
      <c r="K106" s="4" t="s">
        <v>119</v>
      </c>
      <c r="L106" s="4" t="s">
        <v>120</v>
      </c>
      <c r="M106" s="4" t="s">
        <v>17</v>
      </c>
      <c r="N106" s="4" t="s">
        <v>121</v>
      </c>
      <c r="O106" s="4" t="s">
        <v>325</v>
      </c>
    </row>
    <row r="107" spans="1:15" x14ac:dyDescent="0.15">
      <c r="A107" s="4">
        <v>14</v>
      </c>
      <c r="B107" s="4">
        <v>91</v>
      </c>
      <c r="C107" s="4">
        <v>3</v>
      </c>
      <c r="D107" s="4" t="s">
        <v>153</v>
      </c>
      <c r="E107" s="4" t="s">
        <v>154</v>
      </c>
      <c r="F107" s="4" t="s">
        <v>200</v>
      </c>
      <c r="G107" s="72" t="s">
        <v>326</v>
      </c>
      <c r="H107" s="27">
        <v>6121500</v>
      </c>
      <c r="I107" s="27">
        <v>6121500</v>
      </c>
      <c r="J107" s="9">
        <v>42619</v>
      </c>
      <c r="K107" s="4" t="s">
        <v>119</v>
      </c>
      <c r="L107" s="4" t="s">
        <v>120</v>
      </c>
      <c r="M107" s="4" t="s">
        <v>17</v>
      </c>
      <c r="N107" s="4" t="s">
        <v>121</v>
      </c>
      <c r="O107" s="4" t="s">
        <v>327</v>
      </c>
    </row>
    <row r="108" spans="1:15" x14ac:dyDescent="0.15">
      <c r="A108" s="4">
        <v>14</v>
      </c>
      <c r="B108" s="4">
        <v>92</v>
      </c>
      <c r="C108" s="4">
        <v>3</v>
      </c>
      <c r="D108" s="4" t="s">
        <v>153</v>
      </c>
      <c r="E108" s="4" t="s">
        <v>154</v>
      </c>
      <c r="F108" s="4" t="s">
        <v>200</v>
      </c>
      <c r="G108" s="72" t="s">
        <v>328</v>
      </c>
      <c r="H108" s="27">
        <v>13863300</v>
      </c>
      <c r="I108" s="27">
        <v>13863300</v>
      </c>
      <c r="J108" s="9">
        <v>42619</v>
      </c>
      <c r="K108" s="4" t="s">
        <v>119</v>
      </c>
      <c r="L108" s="4" t="s">
        <v>120</v>
      </c>
      <c r="M108" s="4" t="s">
        <v>17</v>
      </c>
      <c r="N108" s="4" t="s">
        <v>121</v>
      </c>
      <c r="O108" s="4" t="s">
        <v>329</v>
      </c>
    </row>
    <row r="109" spans="1:15" x14ac:dyDescent="0.15">
      <c r="A109" s="4">
        <v>14</v>
      </c>
      <c r="B109" s="4">
        <v>93</v>
      </c>
      <c r="C109" s="4">
        <v>3</v>
      </c>
      <c r="D109" s="4" t="s">
        <v>153</v>
      </c>
      <c r="E109" s="4" t="s">
        <v>154</v>
      </c>
      <c r="F109" s="4" t="s">
        <v>200</v>
      </c>
      <c r="G109" s="72" t="s">
        <v>330</v>
      </c>
      <c r="H109" s="27">
        <v>13863300</v>
      </c>
      <c r="I109" s="27">
        <v>13863300</v>
      </c>
      <c r="J109" s="9">
        <v>42619</v>
      </c>
      <c r="K109" s="4" t="s">
        <v>119</v>
      </c>
      <c r="L109" s="4" t="s">
        <v>120</v>
      </c>
      <c r="M109" s="4" t="s">
        <v>17</v>
      </c>
      <c r="N109" s="4" t="s">
        <v>121</v>
      </c>
      <c r="O109" s="4" t="s">
        <v>329</v>
      </c>
    </row>
    <row r="110" spans="1:15" x14ac:dyDescent="0.15">
      <c r="A110" s="4">
        <v>14</v>
      </c>
      <c r="B110" s="4">
        <v>94</v>
      </c>
      <c r="C110" s="4">
        <v>3</v>
      </c>
      <c r="D110" s="4" t="s">
        <v>153</v>
      </c>
      <c r="E110" s="4" t="s">
        <v>154</v>
      </c>
      <c r="F110" s="4" t="s">
        <v>200</v>
      </c>
      <c r="G110" s="72" t="s">
        <v>331</v>
      </c>
      <c r="H110" s="27">
        <v>8197200</v>
      </c>
      <c r="I110" s="27">
        <v>8197200</v>
      </c>
      <c r="J110" s="9">
        <v>42619</v>
      </c>
      <c r="K110" s="4" t="s">
        <v>119</v>
      </c>
      <c r="L110" s="4" t="s">
        <v>120</v>
      </c>
      <c r="M110" s="4" t="s">
        <v>17</v>
      </c>
      <c r="N110" s="4" t="s">
        <v>121</v>
      </c>
      <c r="O110" s="4" t="s">
        <v>332</v>
      </c>
    </row>
    <row r="111" spans="1:15" x14ac:dyDescent="0.15">
      <c r="A111" s="4">
        <v>14</v>
      </c>
      <c r="B111" s="4">
        <v>95</v>
      </c>
      <c r="C111" s="4">
        <v>3</v>
      </c>
      <c r="D111" s="4" t="s">
        <v>153</v>
      </c>
      <c r="E111" s="4" t="s">
        <v>154</v>
      </c>
      <c r="F111" s="4" t="s">
        <v>200</v>
      </c>
      <c r="G111" s="72" t="s">
        <v>333</v>
      </c>
      <c r="H111" s="27">
        <v>9025500</v>
      </c>
      <c r="I111" s="27">
        <v>9025500</v>
      </c>
      <c r="J111" s="9">
        <v>42619</v>
      </c>
      <c r="K111" s="4" t="s">
        <v>119</v>
      </c>
      <c r="L111" s="4" t="s">
        <v>120</v>
      </c>
      <c r="M111" s="4" t="s">
        <v>17</v>
      </c>
      <c r="N111" s="4" t="s">
        <v>121</v>
      </c>
      <c r="O111" s="4" t="s">
        <v>334</v>
      </c>
    </row>
    <row r="112" spans="1:15" x14ac:dyDescent="0.15">
      <c r="A112" s="4">
        <v>14</v>
      </c>
      <c r="B112" s="4">
        <v>96</v>
      </c>
      <c r="C112" s="4">
        <v>3</v>
      </c>
      <c r="D112" s="4" t="s">
        <v>153</v>
      </c>
      <c r="E112" s="4" t="s">
        <v>154</v>
      </c>
      <c r="F112" s="4" t="s">
        <v>200</v>
      </c>
      <c r="G112" s="72" t="s">
        <v>335</v>
      </c>
      <c r="H112" s="27">
        <v>5243700</v>
      </c>
      <c r="I112" s="27">
        <v>5243700</v>
      </c>
      <c r="J112" s="9">
        <v>42681</v>
      </c>
      <c r="K112" s="4" t="s">
        <v>119</v>
      </c>
      <c r="L112" s="4" t="s">
        <v>120</v>
      </c>
      <c r="M112" s="4" t="s">
        <v>17</v>
      </c>
      <c r="N112" s="4" t="s">
        <v>121</v>
      </c>
      <c r="O112" s="4" t="s">
        <v>336</v>
      </c>
    </row>
    <row r="113" spans="1:15" x14ac:dyDescent="0.15">
      <c r="A113" s="4">
        <v>14</v>
      </c>
      <c r="B113" s="4">
        <v>97</v>
      </c>
      <c r="C113" s="4">
        <v>3</v>
      </c>
      <c r="D113" s="4" t="s">
        <v>153</v>
      </c>
      <c r="E113" s="4" t="s">
        <v>154</v>
      </c>
      <c r="F113" s="4" t="s">
        <v>200</v>
      </c>
      <c r="G113" s="72" t="s">
        <v>337</v>
      </c>
      <c r="H113" s="27">
        <v>663300</v>
      </c>
      <c r="I113" s="27">
        <v>663300</v>
      </c>
      <c r="J113" s="9">
        <v>42681</v>
      </c>
      <c r="K113" s="4" t="s">
        <v>119</v>
      </c>
      <c r="L113" s="4" t="s">
        <v>120</v>
      </c>
      <c r="M113" s="4" t="s">
        <v>17</v>
      </c>
      <c r="N113" s="4" t="s">
        <v>121</v>
      </c>
      <c r="O113" s="4" t="s">
        <v>338</v>
      </c>
    </row>
    <row r="114" spans="1:15" x14ac:dyDescent="0.15">
      <c r="A114" s="4">
        <v>14</v>
      </c>
      <c r="B114" s="4">
        <v>98</v>
      </c>
      <c r="C114" s="4">
        <v>3</v>
      </c>
      <c r="D114" s="4" t="s">
        <v>153</v>
      </c>
      <c r="E114" s="4" t="s">
        <v>154</v>
      </c>
      <c r="F114" s="4" t="s">
        <v>200</v>
      </c>
      <c r="G114" s="72" t="s">
        <v>339</v>
      </c>
      <c r="H114" s="27">
        <v>11338800</v>
      </c>
      <c r="I114" s="27">
        <v>11338800</v>
      </c>
      <c r="J114" s="9">
        <v>42619</v>
      </c>
      <c r="K114" s="4" t="s">
        <v>119</v>
      </c>
      <c r="L114" s="4" t="s">
        <v>120</v>
      </c>
      <c r="M114" s="4" t="s">
        <v>17</v>
      </c>
      <c r="N114" s="4" t="s">
        <v>121</v>
      </c>
      <c r="O114" s="4" t="s">
        <v>340</v>
      </c>
    </row>
    <row r="115" spans="1:15" x14ac:dyDescent="0.15">
      <c r="A115" s="4">
        <v>14</v>
      </c>
      <c r="B115" s="4">
        <v>99</v>
      </c>
      <c r="C115" s="4">
        <v>3</v>
      </c>
      <c r="D115" s="4" t="s">
        <v>153</v>
      </c>
      <c r="E115" s="4" t="s">
        <v>154</v>
      </c>
      <c r="F115" s="4" t="s">
        <v>200</v>
      </c>
      <c r="G115" s="72" t="s">
        <v>341</v>
      </c>
      <c r="H115" s="27">
        <v>2468400</v>
      </c>
      <c r="I115" s="27">
        <v>2468400</v>
      </c>
      <c r="J115" s="9">
        <v>42681</v>
      </c>
      <c r="K115" s="4" t="s">
        <v>119</v>
      </c>
      <c r="L115" s="4" t="s">
        <v>120</v>
      </c>
      <c r="M115" s="4" t="s">
        <v>17</v>
      </c>
      <c r="N115" s="4" t="s">
        <v>121</v>
      </c>
      <c r="O115" s="4" t="s">
        <v>342</v>
      </c>
    </row>
    <row r="116" spans="1:15" x14ac:dyDescent="0.15">
      <c r="A116" s="4">
        <v>14</v>
      </c>
      <c r="B116" s="4">
        <v>100</v>
      </c>
      <c r="C116" s="4">
        <v>3</v>
      </c>
      <c r="D116" s="4" t="s">
        <v>153</v>
      </c>
      <c r="E116" s="4" t="s">
        <v>154</v>
      </c>
      <c r="F116" s="4" t="s">
        <v>200</v>
      </c>
      <c r="G116" s="72" t="s">
        <v>343</v>
      </c>
      <c r="H116" s="27">
        <v>1395900</v>
      </c>
      <c r="I116" s="27">
        <v>1395900</v>
      </c>
      <c r="J116" s="9">
        <v>42681</v>
      </c>
      <c r="K116" s="4" t="s">
        <v>119</v>
      </c>
      <c r="L116" s="4" t="s">
        <v>120</v>
      </c>
      <c r="M116" s="4" t="s">
        <v>17</v>
      </c>
      <c r="N116" s="4" t="s">
        <v>121</v>
      </c>
      <c r="O116" s="4" t="s">
        <v>344</v>
      </c>
    </row>
    <row r="117" spans="1:15" x14ac:dyDescent="0.15">
      <c r="A117" s="4">
        <v>14</v>
      </c>
      <c r="B117" s="4">
        <v>101</v>
      </c>
      <c r="C117" s="4">
        <v>3</v>
      </c>
      <c r="D117" s="4" t="s">
        <v>153</v>
      </c>
      <c r="E117" s="4" t="s">
        <v>154</v>
      </c>
      <c r="F117" s="4" t="s">
        <v>200</v>
      </c>
      <c r="G117" s="72" t="s">
        <v>345</v>
      </c>
      <c r="H117" s="27">
        <v>6256800</v>
      </c>
      <c r="I117" s="27">
        <v>6256800</v>
      </c>
      <c r="J117" s="9">
        <v>42619</v>
      </c>
      <c r="K117" s="4" t="s">
        <v>119</v>
      </c>
      <c r="L117" s="4" t="s">
        <v>120</v>
      </c>
      <c r="M117" s="4" t="s">
        <v>17</v>
      </c>
      <c r="N117" s="4" t="s">
        <v>121</v>
      </c>
      <c r="O117" s="4" t="s">
        <v>346</v>
      </c>
    </row>
    <row r="118" spans="1:15" x14ac:dyDescent="0.15">
      <c r="A118" s="4">
        <v>14</v>
      </c>
      <c r="B118" s="4">
        <v>102</v>
      </c>
      <c r="C118" s="4">
        <v>3</v>
      </c>
      <c r="D118" s="4" t="s">
        <v>153</v>
      </c>
      <c r="E118" s="4" t="s">
        <v>154</v>
      </c>
      <c r="F118" s="4" t="s">
        <v>200</v>
      </c>
      <c r="G118" s="72" t="s">
        <v>347</v>
      </c>
      <c r="H118" s="27">
        <v>7157000</v>
      </c>
      <c r="I118" s="27">
        <v>7157000</v>
      </c>
      <c r="J118" s="9">
        <v>42543</v>
      </c>
      <c r="K118" s="4" t="s">
        <v>119</v>
      </c>
      <c r="L118" s="4" t="s">
        <v>120</v>
      </c>
      <c r="M118" s="4" t="s">
        <v>17</v>
      </c>
      <c r="N118" s="4" t="s">
        <v>121</v>
      </c>
      <c r="O118" s="4" t="s">
        <v>348</v>
      </c>
    </row>
    <row r="119" spans="1:15" x14ac:dyDescent="0.15">
      <c r="A119" s="4">
        <v>14</v>
      </c>
      <c r="B119" s="4">
        <v>103</v>
      </c>
      <c r="C119" s="4">
        <v>3</v>
      </c>
      <c r="D119" s="4" t="s">
        <v>153</v>
      </c>
      <c r="E119" s="4" t="s">
        <v>154</v>
      </c>
      <c r="F119" s="4" t="s">
        <v>200</v>
      </c>
      <c r="G119" s="72" t="s">
        <v>349</v>
      </c>
      <c r="H119" s="27">
        <v>4587000</v>
      </c>
      <c r="I119" s="27">
        <v>4587000</v>
      </c>
      <c r="J119" s="9">
        <v>42619</v>
      </c>
      <c r="K119" s="4" t="s">
        <v>119</v>
      </c>
      <c r="L119" s="4" t="s">
        <v>120</v>
      </c>
      <c r="M119" s="4" t="s">
        <v>17</v>
      </c>
      <c r="N119" s="4" t="s">
        <v>121</v>
      </c>
      <c r="O119" s="4" t="s">
        <v>350</v>
      </c>
    </row>
    <row r="120" spans="1:15" x14ac:dyDescent="0.15">
      <c r="A120" s="4">
        <v>14</v>
      </c>
      <c r="B120" s="4">
        <v>104</v>
      </c>
      <c r="C120" s="4">
        <v>3</v>
      </c>
      <c r="D120" s="4" t="s">
        <v>153</v>
      </c>
      <c r="E120" s="4" t="s">
        <v>154</v>
      </c>
      <c r="F120" s="4" t="s">
        <v>200</v>
      </c>
      <c r="G120" s="72" t="s">
        <v>351</v>
      </c>
      <c r="H120" s="27">
        <v>18047700</v>
      </c>
      <c r="I120" s="27">
        <v>18047700</v>
      </c>
      <c r="J120" s="9">
        <v>42619</v>
      </c>
      <c r="K120" s="4" t="s">
        <v>119</v>
      </c>
      <c r="L120" s="4" t="s">
        <v>120</v>
      </c>
      <c r="M120" s="4" t="s">
        <v>17</v>
      </c>
      <c r="N120" s="4" t="s">
        <v>121</v>
      </c>
      <c r="O120" s="4" t="s">
        <v>352</v>
      </c>
    </row>
    <row r="121" spans="1:15" x14ac:dyDescent="0.15">
      <c r="A121" s="4">
        <v>14</v>
      </c>
      <c r="B121" s="4">
        <v>105</v>
      </c>
      <c r="C121" s="4">
        <v>3</v>
      </c>
      <c r="D121" s="4" t="s">
        <v>153</v>
      </c>
      <c r="E121" s="4" t="s">
        <v>154</v>
      </c>
      <c r="F121" s="4" t="s">
        <v>200</v>
      </c>
      <c r="G121" s="72" t="s">
        <v>353</v>
      </c>
      <c r="H121" s="27">
        <v>6501000</v>
      </c>
      <c r="I121" s="27">
        <v>6501000</v>
      </c>
      <c r="J121" s="9">
        <v>42619</v>
      </c>
      <c r="K121" s="4" t="s">
        <v>119</v>
      </c>
      <c r="L121" s="4" t="s">
        <v>120</v>
      </c>
      <c r="M121" s="4" t="s">
        <v>17</v>
      </c>
      <c r="N121" s="4" t="s">
        <v>121</v>
      </c>
      <c r="O121" s="4" t="s">
        <v>354</v>
      </c>
    </row>
    <row r="122" spans="1:15" x14ac:dyDescent="0.15">
      <c r="A122" s="4">
        <v>14</v>
      </c>
      <c r="B122" s="4">
        <v>106</v>
      </c>
      <c r="C122" s="4">
        <v>3</v>
      </c>
      <c r="D122" s="4" t="s">
        <v>153</v>
      </c>
      <c r="E122" s="4" t="s">
        <v>154</v>
      </c>
      <c r="F122" s="4" t="s">
        <v>200</v>
      </c>
      <c r="G122" s="72" t="s">
        <v>355</v>
      </c>
      <c r="H122" s="27">
        <v>3946800</v>
      </c>
      <c r="I122" s="27">
        <v>3946800</v>
      </c>
      <c r="J122" s="9">
        <v>42619</v>
      </c>
      <c r="K122" s="4" t="s">
        <v>119</v>
      </c>
      <c r="L122" s="4" t="s">
        <v>120</v>
      </c>
      <c r="M122" s="4" t="s">
        <v>17</v>
      </c>
      <c r="N122" s="4" t="s">
        <v>121</v>
      </c>
      <c r="O122" s="4" t="s">
        <v>356</v>
      </c>
    </row>
    <row r="123" spans="1:15" x14ac:dyDescent="0.15">
      <c r="A123" s="4">
        <v>14</v>
      </c>
      <c r="B123" s="4">
        <v>107</v>
      </c>
      <c r="C123" s="4">
        <v>3</v>
      </c>
      <c r="D123" s="4" t="s">
        <v>153</v>
      </c>
      <c r="E123" s="4" t="s">
        <v>154</v>
      </c>
      <c r="F123" s="4" t="s">
        <v>200</v>
      </c>
      <c r="G123" s="72" t="s">
        <v>357</v>
      </c>
      <c r="H123" s="27">
        <v>9972600</v>
      </c>
      <c r="I123" s="27">
        <v>9972600</v>
      </c>
      <c r="J123" s="9">
        <v>42619</v>
      </c>
      <c r="K123" s="4" t="s">
        <v>119</v>
      </c>
      <c r="L123" s="4" t="s">
        <v>120</v>
      </c>
      <c r="M123" s="4" t="s">
        <v>17</v>
      </c>
      <c r="N123" s="4" t="s">
        <v>121</v>
      </c>
      <c r="O123" s="4" t="s">
        <v>358</v>
      </c>
    </row>
    <row r="124" spans="1:15" x14ac:dyDescent="0.15">
      <c r="A124" s="4">
        <v>14</v>
      </c>
      <c r="B124" s="4">
        <v>108</v>
      </c>
      <c r="C124" s="4">
        <v>3</v>
      </c>
      <c r="D124" s="4" t="s">
        <v>153</v>
      </c>
      <c r="E124" s="4" t="s">
        <v>154</v>
      </c>
      <c r="F124" s="4" t="s">
        <v>200</v>
      </c>
      <c r="G124" s="72" t="s">
        <v>359</v>
      </c>
      <c r="H124" s="27">
        <v>2415600</v>
      </c>
      <c r="I124" s="27">
        <v>2415600</v>
      </c>
      <c r="J124" s="9">
        <v>42681</v>
      </c>
      <c r="K124" s="4" t="s">
        <v>119</v>
      </c>
      <c r="L124" s="4" t="s">
        <v>120</v>
      </c>
      <c r="M124" s="4" t="s">
        <v>17</v>
      </c>
      <c r="N124" s="4" t="s">
        <v>121</v>
      </c>
      <c r="O124" s="4" t="s">
        <v>360</v>
      </c>
    </row>
    <row r="125" spans="1:15" x14ac:dyDescent="0.15">
      <c r="A125" s="4">
        <v>14</v>
      </c>
      <c r="B125" s="4">
        <v>109</v>
      </c>
      <c r="C125" s="4">
        <v>3</v>
      </c>
      <c r="D125" s="4" t="s">
        <v>153</v>
      </c>
      <c r="E125" s="4" t="s">
        <v>154</v>
      </c>
      <c r="F125" s="4" t="s">
        <v>200</v>
      </c>
      <c r="G125" s="72" t="s">
        <v>361</v>
      </c>
      <c r="H125" s="27">
        <v>706200</v>
      </c>
      <c r="I125" s="27">
        <v>706200</v>
      </c>
      <c r="J125" s="9">
        <v>42681</v>
      </c>
      <c r="K125" s="4" t="s">
        <v>119</v>
      </c>
      <c r="L125" s="4" t="s">
        <v>120</v>
      </c>
      <c r="M125" s="4" t="s">
        <v>17</v>
      </c>
      <c r="N125" s="4" t="s">
        <v>121</v>
      </c>
      <c r="O125" s="4" t="s">
        <v>362</v>
      </c>
    </row>
    <row r="126" spans="1:15" x14ac:dyDescent="0.15">
      <c r="A126" s="4">
        <v>14</v>
      </c>
      <c r="B126" s="4">
        <v>110</v>
      </c>
      <c r="C126" s="4">
        <v>3</v>
      </c>
      <c r="D126" s="4" t="s">
        <v>153</v>
      </c>
      <c r="E126" s="4" t="s">
        <v>154</v>
      </c>
      <c r="F126" s="4" t="s">
        <v>200</v>
      </c>
      <c r="G126" s="72" t="s">
        <v>363</v>
      </c>
      <c r="H126" s="27">
        <v>1811700</v>
      </c>
      <c r="I126" s="27">
        <v>1811700</v>
      </c>
      <c r="J126" s="9">
        <v>42681</v>
      </c>
      <c r="K126" s="4" t="s">
        <v>119</v>
      </c>
      <c r="L126" s="4" t="s">
        <v>120</v>
      </c>
      <c r="M126" s="4" t="s">
        <v>17</v>
      </c>
      <c r="N126" s="4" t="s">
        <v>121</v>
      </c>
      <c r="O126" s="4" t="s">
        <v>364</v>
      </c>
    </row>
    <row r="127" spans="1:15" x14ac:dyDescent="0.15">
      <c r="A127" s="4">
        <v>14</v>
      </c>
      <c r="B127" s="4">
        <v>111</v>
      </c>
      <c r="C127" s="4">
        <v>3</v>
      </c>
      <c r="D127" s="4" t="s">
        <v>153</v>
      </c>
      <c r="E127" s="4" t="s">
        <v>154</v>
      </c>
      <c r="F127" s="4" t="s">
        <v>200</v>
      </c>
      <c r="G127" s="72" t="s">
        <v>365</v>
      </c>
      <c r="H127" s="27">
        <v>9995700</v>
      </c>
      <c r="I127" s="27">
        <v>9995700</v>
      </c>
      <c r="J127" s="9">
        <v>42464</v>
      </c>
      <c r="K127" s="4" t="s">
        <v>119</v>
      </c>
      <c r="L127" s="4" t="s">
        <v>120</v>
      </c>
      <c r="M127" s="4" t="s">
        <v>17</v>
      </c>
      <c r="N127" s="4" t="s">
        <v>121</v>
      </c>
      <c r="O127" s="4" t="s">
        <v>366</v>
      </c>
    </row>
    <row r="128" spans="1:15" x14ac:dyDescent="0.15">
      <c r="A128" s="4">
        <v>14</v>
      </c>
      <c r="B128" s="4">
        <v>112</v>
      </c>
      <c r="C128" s="4">
        <v>3</v>
      </c>
      <c r="D128" s="4" t="s">
        <v>153</v>
      </c>
      <c r="E128" s="4" t="s">
        <v>154</v>
      </c>
      <c r="F128" s="4" t="s">
        <v>233</v>
      </c>
      <c r="G128" s="72" t="s">
        <v>367</v>
      </c>
      <c r="H128" s="27">
        <v>9786000</v>
      </c>
      <c r="I128" s="27">
        <v>9786000</v>
      </c>
      <c r="J128" s="9">
        <v>42474</v>
      </c>
      <c r="K128" s="4" t="s">
        <v>119</v>
      </c>
      <c r="L128" s="4" t="s">
        <v>120</v>
      </c>
      <c r="M128" s="4" t="s">
        <v>17</v>
      </c>
      <c r="N128" s="4" t="s">
        <v>121</v>
      </c>
      <c r="O128" s="4" t="s">
        <v>368</v>
      </c>
    </row>
    <row r="129" spans="1:15" x14ac:dyDescent="0.15">
      <c r="A129" s="4">
        <v>14</v>
      </c>
      <c r="B129" s="4">
        <v>113</v>
      </c>
      <c r="C129" s="4">
        <v>3</v>
      </c>
      <c r="D129" s="4" t="s">
        <v>153</v>
      </c>
      <c r="E129" s="4" t="s">
        <v>154</v>
      </c>
      <c r="F129" s="4" t="s">
        <v>233</v>
      </c>
      <c r="G129" s="72" t="s">
        <v>369</v>
      </c>
      <c r="H129" s="27">
        <v>2121000</v>
      </c>
      <c r="I129" s="27">
        <v>2121000</v>
      </c>
      <c r="J129" s="9">
        <v>42619</v>
      </c>
      <c r="K129" s="4" t="s">
        <v>119</v>
      </c>
      <c r="L129" s="4" t="s">
        <v>120</v>
      </c>
      <c r="M129" s="4" t="s">
        <v>17</v>
      </c>
      <c r="N129" s="4" t="s">
        <v>121</v>
      </c>
      <c r="O129" s="4" t="s">
        <v>370</v>
      </c>
    </row>
    <row r="130" spans="1:15" x14ac:dyDescent="0.15">
      <c r="A130" s="4">
        <v>14</v>
      </c>
      <c r="B130" s="4">
        <v>114</v>
      </c>
      <c r="C130" s="4">
        <v>3</v>
      </c>
      <c r="D130" s="4" t="s">
        <v>153</v>
      </c>
      <c r="E130" s="4" t="s">
        <v>154</v>
      </c>
      <c r="F130" s="4" t="s">
        <v>233</v>
      </c>
      <c r="G130" s="72" t="s">
        <v>371</v>
      </c>
      <c r="H130" s="27">
        <v>435000</v>
      </c>
      <c r="I130" s="27">
        <v>435000</v>
      </c>
      <c r="J130" s="9">
        <v>42619</v>
      </c>
      <c r="K130" s="4" t="s">
        <v>119</v>
      </c>
      <c r="L130" s="4" t="s">
        <v>120</v>
      </c>
      <c r="M130" s="4" t="s">
        <v>17</v>
      </c>
      <c r="N130" s="4" t="s">
        <v>121</v>
      </c>
      <c r="O130" s="4" t="s">
        <v>372</v>
      </c>
    </row>
    <row r="131" spans="1:15" x14ac:dyDescent="0.15">
      <c r="A131" s="4">
        <v>14</v>
      </c>
      <c r="B131" s="4">
        <v>115</v>
      </c>
      <c r="C131" s="4">
        <v>3</v>
      </c>
      <c r="D131" s="4" t="s">
        <v>153</v>
      </c>
      <c r="E131" s="4" t="s">
        <v>154</v>
      </c>
      <c r="F131" s="4" t="s">
        <v>233</v>
      </c>
      <c r="G131" s="72" t="s">
        <v>373</v>
      </c>
      <c r="H131" s="27">
        <v>3003000</v>
      </c>
      <c r="I131" s="27">
        <v>3003000</v>
      </c>
      <c r="J131" s="9">
        <v>42730</v>
      </c>
      <c r="K131" s="4" t="s">
        <v>119</v>
      </c>
      <c r="L131" s="4" t="s">
        <v>120</v>
      </c>
      <c r="M131" s="4" t="s">
        <v>17</v>
      </c>
      <c r="N131" s="4" t="s">
        <v>121</v>
      </c>
      <c r="O131" s="4" t="s">
        <v>374</v>
      </c>
    </row>
    <row r="132" spans="1:15" x14ac:dyDescent="0.15">
      <c r="A132" s="4">
        <v>14</v>
      </c>
      <c r="B132" s="4">
        <v>116</v>
      </c>
      <c r="C132" s="4">
        <v>3</v>
      </c>
      <c r="D132" s="4" t="s">
        <v>153</v>
      </c>
      <c r="E132" s="4" t="s">
        <v>154</v>
      </c>
      <c r="F132" s="4" t="s">
        <v>233</v>
      </c>
      <c r="G132" s="72" t="s">
        <v>375</v>
      </c>
      <c r="H132" s="27">
        <v>840000</v>
      </c>
      <c r="I132" s="27">
        <v>840000</v>
      </c>
      <c r="J132" s="9">
        <v>42464</v>
      </c>
      <c r="K132" s="4" t="s">
        <v>119</v>
      </c>
      <c r="L132" s="4" t="s">
        <v>120</v>
      </c>
      <c r="M132" s="4" t="s">
        <v>17</v>
      </c>
      <c r="N132" s="4" t="s">
        <v>121</v>
      </c>
      <c r="O132" s="4" t="s">
        <v>376</v>
      </c>
    </row>
    <row r="133" spans="1:15" x14ac:dyDescent="0.15">
      <c r="A133" s="4">
        <v>14</v>
      </c>
      <c r="B133" s="4">
        <v>117</v>
      </c>
      <c r="C133" s="4">
        <v>3</v>
      </c>
      <c r="D133" s="4" t="s">
        <v>153</v>
      </c>
      <c r="E133" s="4" t="s">
        <v>154</v>
      </c>
      <c r="F133" s="4" t="s">
        <v>233</v>
      </c>
      <c r="G133" s="72" t="s">
        <v>377</v>
      </c>
      <c r="H133" s="27">
        <v>8847000</v>
      </c>
      <c r="I133" s="27">
        <v>8847000</v>
      </c>
      <c r="J133" s="9">
        <v>42474</v>
      </c>
      <c r="K133" s="4" t="s">
        <v>119</v>
      </c>
      <c r="L133" s="4" t="s">
        <v>120</v>
      </c>
      <c r="M133" s="4" t="s">
        <v>17</v>
      </c>
      <c r="N133" s="4" t="s">
        <v>121</v>
      </c>
      <c r="O133" s="4" t="s">
        <v>378</v>
      </c>
    </row>
    <row r="134" spans="1:15" x14ac:dyDescent="0.15">
      <c r="A134" s="4">
        <v>14</v>
      </c>
      <c r="B134" s="4">
        <v>118</v>
      </c>
      <c r="C134" s="4">
        <v>3</v>
      </c>
      <c r="D134" s="4" t="s">
        <v>153</v>
      </c>
      <c r="E134" s="4" t="s">
        <v>154</v>
      </c>
      <c r="F134" s="4" t="s">
        <v>233</v>
      </c>
      <c r="G134" s="72" t="s">
        <v>379</v>
      </c>
      <c r="H134" s="27">
        <v>2013000</v>
      </c>
      <c r="I134" s="27">
        <v>2013000</v>
      </c>
      <c r="J134" s="9">
        <v>42619</v>
      </c>
      <c r="K134" s="4" t="s">
        <v>119</v>
      </c>
      <c r="L134" s="4" t="s">
        <v>120</v>
      </c>
      <c r="M134" s="4" t="s">
        <v>17</v>
      </c>
      <c r="N134" s="4" t="s">
        <v>121</v>
      </c>
      <c r="O134" s="4" t="s">
        <v>380</v>
      </c>
    </row>
    <row r="135" spans="1:15" x14ac:dyDescent="0.15">
      <c r="A135" s="4">
        <v>14</v>
      </c>
      <c r="B135" s="4">
        <v>119</v>
      </c>
      <c r="C135" s="4">
        <v>3</v>
      </c>
      <c r="D135" s="4" t="s">
        <v>153</v>
      </c>
      <c r="E135" s="4" t="s">
        <v>154</v>
      </c>
      <c r="F135" s="4" t="s">
        <v>233</v>
      </c>
      <c r="G135" s="72" t="s">
        <v>381</v>
      </c>
      <c r="H135" s="27">
        <v>813000</v>
      </c>
      <c r="I135" s="27">
        <v>813000</v>
      </c>
      <c r="J135" s="9">
        <v>42619</v>
      </c>
      <c r="K135" s="4" t="s">
        <v>119</v>
      </c>
      <c r="L135" s="4" t="s">
        <v>120</v>
      </c>
      <c r="M135" s="4" t="s">
        <v>17</v>
      </c>
      <c r="N135" s="4" t="s">
        <v>121</v>
      </c>
      <c r="O135" s="4" t="s">
        <v>382</v>
      </c>
    </row>
    <row r="136" spans="1:15" x14ac:dyDescent="0.15">
      <c r="A136" s="4">
        <v>14</v>
      </c>
      <c r="B136" s="4">
        <v>120</v>
      </c>
      <c r="C136" s="4">
        <v>3</v>
      </c>
      <c r="D136" s="4" t="s">
        <v>153</v>
      </c>
      <c r="E136" s="4" t="s">
        <v>154</v>
      </c>
      <c r="F136" s="4" t="s">
        <v>233</v>
      </c>
      <c r="G136" s="72" t="s">
        <v>383</v>
      </c>
      <c r="H136" s="27">
        <v>7251000</v>
      </c>
      <c r="I136" s="27">
        <v>7251000</v>
      </c>
      <c r="J136" s="9">
        <v>42474</v>
      </c>
      <c r="K136" s="4" t="s">
        <v>119</v>
      </c>
      <c r="L136" s="4" t="s">
        <v>120</v>
      </c>
      <c r="M136" s="4" t="s">
        <v>17</v>
      </c>
      <c r="N136" s="4" t="s">
        <v>121</v>
      </c>
      <c r="O136" s="4" t="s">
        <v>384</v>
      </c>
    </row>
    <row r="137" spans="1:15" x14ac:dyDescent="0.15">
      <c r="A137" s="4">
        <v>14</v>
      </c>
      <c r="B137" s="4">
        <v>121</v>
      </c>
      <c r="C137" s="4">
        <v>3</v>
      </c>
      <c r="D137" s="4" t="s">
        <v>153</v>
      </c>
      <c r="E137" s="4" t="s">
        <v>154</v>
      </c>
      <c r="F137" s="4" t="s">
        <v>233</v>
      </c>
      <c r="G137" s="72" t="s">
        <v>385</v>
      </c>
      <c r="H137" s="27">
        <v>9612900</v>
      </c>
      <c r="I137" s="27">
        <v>9612900</v>
      </c>
      <c r="J137" s="9">
        <v>42619</v>
      </c>
      <c r="K137" s="4" t="s">
        <v>119</v>
      </c>
      <c r="L137" s="4" t="s">
        <v>120</v>
      </c>
      <c r="M137" s="4" t="s">
        <v>17</v>
      </c>
      <c r="N137" s="4" t="s">
        <v>121</v>
      </c>
      <c r="O137" s="4" t="s">
        <v>386</v>
      </c>
    </row>
    <row r="138" spans="1:15" x14ac:dyDescent="0.15">
      <c r="A138" s="4">
        <v>14</v>
      </c>
      <c r="B138" s="4">
        <v>122</v>
      </c>
      <c r="C138" s="4">
        <v>3</v>
      </c>
      <c r="D138" s="4" t="s">
        <v>153</v>
      </c>
      <c r="E138" s="4" t="s">
        <v>154</v>
      </c>
      <c r="F138" s="4" t="s">
        <v>233</v>
      </c>
      <c r="G138" s="72" t="s">
        <v>387</v>
      </c>
      <c r="H138" s="27">
        <v>4341000</v>
      </c>
      <c r="I138" s="27">
        <v>4341000</v>
      </c>
      <c r="J138" s="9">
        <v>42619</v>
      </c>
      <c r="K138" s="4" t="s">
        <v>119</v>
      </c>
      <c r="L138" s="4" t="s">
        <v>120</v>
      </c>
      <c r="M138" s="4" t="s">
        <v>17</v>
      </c>
      <c r="N138" s="4" t="s">
        <v>121</v>
      </c>
      <c r="O138" s="4" t="s">
        <v>388</v>
      </c>
    </row>
    <row r="139" spans="1:15" x14ac:dyDescent="0.15">
      <c r="A139" s="4">
        <v>14</v>
      </c>
      <c r="B139" s="4">
        <v>123</v>
      </c>
      <c r="C139" s="4">
        <v>3</v>
      </c>
      <c r="D139" s="4" t="s">
        <v>153</v>
      </c>
      <c r="E139" s="4" t="s">
        <v>154</v>
      </c>
      <c r="F139" s="4" t="s">
        <v>233</v>
      </c>
      <c r="G139" s="72" t="s">
        <v>389</v>
      </c>
      <c r="H139" s="27">
        <v>6959700</v>
      </c>
      <c r="I139" s="27">
        <v>6959700</v>
      </c>
      <c r="J139" s="9">
        <v>42619</v>
      </c>
      <c r="K139" s="4" t="s">
        <v>119</v>
      </c>
      <c r="L139" s="4" t="s">
        <v>120</v>
      </c>
      <c r="M139" s="4" t="s">
        <v>17</v>
      </c>
      <c r="N139" s="4" t="s">
        <v>121</v>
      </c>
      <c r="O139" s="4" t="s">
        <v>390</v>
      </c>
    </row>
    <row r="140" spans="1:15" x14ac:dyDescent="0.15">
      <c r="A140" s="4">
        <v>14</v>
      </c>
      <c r="B140" s="4">
        <v>124</v>
      </c>
      <c r="C140" s="4">
        <v>3</v>
      </c>
      <c r="D140" s="4" t="s">
        <v>153</v>
      </c>
      <c r="E140" s="4" t="s">
        <v>154</v>
      </c>
      <c r="F140" s="4" t="s">
        <v>155</v>
      </c>
      <c r="G140" s="72" t="s">
        <v>391</v>
      </c>
      <c r="H140" s="27">
        <v>1435500</v>
      </c>
      <c r="I140" s="27">
        <v>1435500</v>
      </c>
      <c r="J140" s="9">
        <v>42601</v>
      </c>
      <c r="K140" s="4" t="s">
        <v>119</v>
      </c>
      <c r="L140" s="4" t="s">
        <v>120</v>
      </c>
      <c r="M140" s="4" t="s">
        <v>17</v>
      </c>
      <c r="N140" s="4" t="s">
        <v>121</v>
      </c>
      <c r="O140" s="4" t="s">
        <v>392</v>
      </c>
    </row>
    <row r="141" spans="1:15" x14ac:dyDescent="0.15">
      <c r="A141" s="4">
        <v>14</v>
      </c>
      <c r="B141" s="4">
        <v>125</v>
      </c>
      <c r="C141" s="4">
        <v>3</v>
      </c>
      <c r="D141" s="4" t="s">
        <v>153</v>
      </c>
      <c r="E141" s="4" t="s">
        <v>154</v>
      </c>
      <c r="F141" s="4" t="s">
        <v>155</v>
      </c>
      <c r="G141" s="72" t="s">
        <v>391</v>
      </c>
      <c r="H141" s="27">
        <v>1435500</v>
      </c>
      <c r="I141" s="27">
        <v>1435500</v>
      </c>
      <c r="J141" s="9">
        <v>42601</v>
      </c>
      <c r="K141" s="4" t="s">
        <v>119</v>
      </c>
      <c r="L141" s="4" t="s">
        <v>120</v>
      </c>
      <c r="M141" s="4" t="s">
        <v>17</v>
      </c>
      <c r="N141" s="4" t="s">
        <v>121</v>
      </c>
      <c r="O141" s="4" t="s">
        <v>392</v>
      </c>
    </row>
    <row r="142" spans="1:15" x14ac:dyDescent="0.15">
      <c r="A142" s="4">
        <v>14</v>
      </c>
      <c r="B142" s="4">
        <v>126</v>
      </c>
      <c r="C142" s="4">
        <v>3</v>
      </c>
      <c r="D142" s="4" t="s">
        <v>153</v>
      </c>
      <c r="E142" s="4" t="s">
        <v>154</v>
      </c>
      <c r="F142" s="4" t="s">
        <v>155</v>
      </c>
      <c r="G142" s="72" t="s">
        <v>393</v>
      </c>
      <c r="H142" s="27">
        <v>1741500</v>
      </c>
      <c r="I142" s="27">
        <v>1741500</v>
      </c>
      <c r="J142" s="9">
        <v>42601</v>
      </c>
      <c r="K142" s="4" t="s">
        <v>119</v>
      </c>
      <c r="L142" s="4" t="s">
        <v>120</v>
      </c>
      <c r="M142" s="4" t="s">
        <v>17</v>
      </c>
      <c r="N142" s="4" t="s">
        <v>121</v>
      </c>
      <c r="O142" s="4" t="s">
        <v>394</v>
      </c>
    </row>
    <row r="143" spans="1:15" x14ac:dyDescent="0.15">
      <c r="A143" s="4">
        <v>14</v>
      </c>
      <c r="B143" s="4">
        <v>127</v>
      </c>
      <c r="C143" s="4">
        <v>3</v>
      </c>
      <c r="D143" s="4" t="s">
        <v>153</v>
      </c>
      <c r="E143" s="4" t="s">
        <v>154</v>
      </c>
      <c r="F143" s="4" t="s">
        <v>155</v>
      </c>
      <c r="G143" s="72" t="s">
        <v>393</v>
      </c>
      <c r="H143" s="27">
        <v>1741500</v>
      </c>
      <c r="I143" s="27">
        <v>1741500</v>
      </c>
      <c r="J143" s="9">
        <v>42601</v>
      </c>
      <c r="K143" s="4" t="s">
        <v>119</v>
      </c>
      <c r="L143" s="4" t="s">
        <v>120</v>
      </c>
      <c r="M143" s="4" t="s">
        <v>17</v>
      </c>
      <c r="N143" s="4" t="s">
        <v>121</v>
      </c>
      <c r="O143" s="4" t="s">
        <v>394</v>
      </c>
    </row>
    <row r="144" spans="1:15" x14ac:dyDescent="0.15">
      <c r="A144" s="4">
        <v>14</v>
      </c>
      <c r="B144" s="4">
        <v>128</v>
      </c>
      <c r="C144" s="4">
        <v>3</v>
      </c>
      <c r="D144" s="4" t="s">
        <v>153</v>
      </c>
      <c r="E144" s="4" t="s">
        <v>154</v>
      </c>
      <c r="F144" s="4" t="s">
        <v>155</v>
      </c>
      <c r="G144" s="72" t="s">
        <v>395</v>
      </c>
      <c r="H144" s="27">
        <v>1069500</v>
      </c>
      <c r="I144" s="27">
        <v>1069500</v>
      </c>
      <c r="J144" s="9">
        <v>42601</v>
      </c>
      <c r="K144" s="4" t="s">
        <v>119</v>
      </c>
      <c r="L144" s="4" t="s">
        <v>120</v>
      </c>
      <c r="M144" s="4" t="s">
        <v>17</v>
      </c>
      <c r="N144" s="4" t="s">
        <v>121</v>
      </c>
      <c r="O144" s="4" t="s">
        <v>396</v>
      </c>
    </row>
    <row r="145" spans="1:15" x14ac:dyDescent="0.15">
      <c r="A145" s="4">
        <v>14</v>
      </c>
      <c r="B145" s="4">
        <v>129</v>
      </c>
      <c r="C145" s="4">
        <v>3</v>
      </c>
      <c r="D145" s="4" t="s">
        <v>153</v>
      </c>
      <c r="E145" s="4" t="s">
        <v>154</v>
      </c>
      <c r="F145" s="4" t="s">
        <v>155</v>
      </c>
      <c r="G145" s="72" t="s">
        <v>395</v>
      </c>
      <c r="H145" s="27">
        <v>1069500</v>
      </c>
      <c r="I145" s="27">
        <v>1069500</v>
      </c>
      <c r="J145" s="9">
        <v>42601</v>
      </c>
      <c r="K145" s="4" t="s">
        <v>119</v>
      </c>
      <c r="L145" s="4" t="s">
        <v>120</v>
      </c>
      <c r="M145" s="4" t="s">
        <v>17</v>
      </c>
      <c r="N145" s="4" t="s">
        <v>121</v>
      </c>
      <c r="O145" s="4" t="s">
        <v>396</v>
      </c>
    </row>
    <row r="146" spans="1:15" x14ac:dyDescent="0.15">
      <c r="A146" s="4">
        <v>14</v>
      </c>
      <c r="B146" s="4">
        <v>130</v>
      </c>
      <c r="C146" s="4">
        <v>3</v>
      </c>
      <c r="D146" s="4" t="s">
        <v>153</v>
      </c>
      <c r="E146" s="4" t="s">
        <v>154</v>
      </c>
      <c r="F146" s="4" t="s">
        <v>155</v>
      </c>
      <c r="G146" s="72" t="s">
        <v>397</v>
      </c>
      <c r="H146" s="27">
        <v>960000</v>
      </c>
      <c r="I146" s="27">
        <v>960000</v>
      </c>
      <c r="J146" s="9">
        <v>42601</v>
      </c>
      <c r="K146" s="4" t="s">
        <v>119</v>
      </c>
      <c r="L146" s="4" t="s">
        <v>120</v>
      </c>
      <c r="M146" s="4" t="s">
        <v>17</v>
      </c>
      <c r="N146" s="4" t="s">
        <v>121</v>
      </c>
      <c r="O146" s="4" t="s">
        <v>398</v>
      </c>
    </row>
    <row r="147" spans="1:15" x14ac:dyDescent="0.15">
      <c r="A147" s="4">
        <v>14</v>
      </c>
      <c r="B147" s="4">
        <v>131</v>
      </c>
      <c r="C147" s="4">
        <v>3</v>
      </c>
      <c r="D147" s="4" t="s">
        <v>153</v>
      </c>
      <c r="E147" s="4" t="s">
        <v>154</v>
      </c>
      <c r="F147" s="4" t="s">
        <v>155</v>
      </c>
      <c r="G147" s="72" t="s">
        <v>397</v>
      </c>
      <c r="H147" s="27">
        <v>960000</v>
      </c>
      <c r="I147" s="27">
        <v>960000</v>
      </c>
      <c r="J147" s="9">
        <v>42601</v>
      </c>
      <c r="K147" s="4" t="s">
        <v>119</v>
      </c>
      <c r="L147" s="4" t="s">
        <v>120</v>
      </c>
      <c r="M147" s="4" t="s">
        <v>17</v>
      </c>
      <c r="N147" s="4" t="s">
        <v>121</v>
      </c>
      <c r="O147" s="4" t="s">
        <v>398</v>
      </c>
    </row>
    <row r="148" spans="1:15" x14ac:dyDescent="0.15">
      <c r="A148" s="4">
        <v>14</v>
      </c>
      <c r="B148" s="4">
        <v>132</v>
      </c>
      <c r="C148" s="4">
        <v>3</v>
      </c>
      <c r="D148" s="4" t="s">
        <v>153</v>
      </c>
      <c r="E148" s="4" t="s">
        <v>154</v>
      </c>
      <c r="F148" s="4" t="s">
        <v>155</v>
      </c>
      <c r="G148" s="72" t="s">
        <v>399</v>
      </c>
      <c r="H148" s="27">
        <v>2061000</v>
      </c>
      <c r="I148" s="27">
        <v>2061000</v>
      </c>
      <c r="J148" s="9">
        <v>42601</v>
      </c>
      <c r="K148" s="4" t="s">
        <v>119</v>
      </c>
      <c r="L148" s="4" t="s">
        <v>120</v>
      </c>
      <c r="M148" s="4" t="s">
        <v>17</v>
      </c>
      <c r="N148" s="4" t="s">
        <v>121</v>
      </c>
      <c r="O148" s="4" t="s">
        <v>400</v>
      </c>
    </row>
    <row r="149" spans="1:15" x14ac:dyDescent="0.15">
      <c r="A149" s="4">
        <v>14</v>
      </c>
      <c r="B149" s="4">
        <v>133</v>
      </c>
      <c r="C149" s="4">
        <v>3</v>
      </c>
      <c r="D149" s="4" t="s">
        <v>153</v>
      </c>
      <c r="E149" s="4" t="s">
        <v>154</v>
      </c>
      <c r="F149" s="4" t="s">
        <v>155</v>
      </c>
      <c r="G149" s="72" t="s">
        <v>399</v>
      </c>
      <c r="H149" s="27">
        <v>2061000</v>
      </c>
      <c r="I149" s="27">
        <v>2061000</v>
      </c>
      <c r="J149" s="9">
        <v>42601</v>
      </c>
      <c r="K149" s="4" t="s">
        <v>119</v>
      </c>
      <c r="L149" s="4" t="s">
        <v>120</v>
      </c>
      <c r="M149" s="4" t="s">
        <v>17</v>
      </c>
      <c r="N149" s="4" t="s">
        <v>121</v>
      </c>
      <c r="O149" s="4" t="s">
        <v>400</v>
      </c>
    </row>
    <row r="150" spans="1:15" x14ac:dyDescent="0.15">
      <c r="A150" s="4">
        <v>14</v>
      </c>
      <c r="B150" s="4">
        <v>134</v>
      </c>
      <c r="C150" s="4">
        <v>3</v>
      </c>
      <c r="D150" s="4" t="s">
        <v>153</v>
      </c>
      <c r="E150" s="4" t="s">
        <v>154</v>
      </c>
      <c r="F150" s="4" t="s">
        <v>155</v>
      </c>
      <c r="G150" s="72" t="s">
        <v>401</v>
      </c>
      <c r="H150" s="27">
        <v>782100</v>
      </c>
      <c r="I150" s="27">
        <v>782100</v>
      </c>
      <c r="J150" s="9">
        <v>42619</v>
      </c>
      <c r="K150" s="4" t="s">
        <v>119</v>
      </c>
      <c r="L150" s="4" t="s">
        <v>120</v>
      </c>
      <c r="M150" s="4" t="s">
        <v>17</v>
      </c>
      <c r="N150" s="4" t="s">
        <v>121</v>
      </c>
      <c r="O150" s="4" t="s">
        <v>402</v>
      </c>
    </row>
    <row r="151" spans="1:15" x14ac:dyDescent="0.15">
      <c r="A151" s="4">
        <v>14</v>
      </c>
      <c r="B151" s="4">
        <v>135</v>
      </c>
      <c r="C151" s="4">
        <v>3</v>
      </c>
      <c r="D151" s="4" t="s">
        <v>153</v>
      </c>
      <c r="E151" s="4" t="s">
        <v>154</v>
      </c>
      <c r="F151" s="4" t="s">
        <v>403</v>
      </c>
      <c r="G151" s="72" t="s">
        <v>404</v>
      </c>
      <c r="H151" s="27">
        <v>2686200</v>
      </c>
      <c r="I151" s="27">
        <v>2686200</v>
      </c>
      <c r="J151" s="9">
        <v>42619</v>
      </c>
      <c r="K151" s="4" t="s">
        <v>119</v>
      </c>
      <c r="L151" s="4" t="s">
        <v>120</v>
      </c>
      <c r="M151" s="4" t="s">
        <v>17</v>
      </c>
      <c r="N151" s="4" t="s">
        <v>121</v>
      </c>
      <c r="O151" s="4" t="s">
        <v>405</v>
      </c>
    </row>
    <row r="152" spans="1:15" x14ac:dyDescent="0.15">
      <c r="A152" s="4">
        <v>14</v>
      </c>
      <c r="B152" s="4">
        <v>136</v>
      </c>
      <c r="C152" s="4">
        <v>3</v>
      </c>
      <c r="D152" s="4" t="s">
        <v>153</v>
      </c>
      <c r="E152" s="4" t="s">
        <v>154</v>
      </c>
      <c r="F152" s="4" t="s">
        <v>274</v>
      </c>
      <c r="G152" s="72" t="s">
        <v>406</v>
      </c>
      <c r="H152" s="27">
        <v>4659000</v>
      </c>
      <c r="I152" s="27">
        <v>4659000</v>
      </c>
      <c r="J152" s="9">
        <v>42730</v>
      </c>
      <c r="K152" s="4" t="s">
        <v>119</v>
      </c>
      <c r="L152" s="4" t="s">
        <v>120</v>
      </c>
      <c r="M152" s="4" t="s">
        <v>17</v>
      </c>
      <c r="N152" s="4" t="s">
        <v>121</v>
      </c>
      <c r="O152" s="4" t="s">
        <v>407</v>
      </c>
    </row>
    <row r="153" spans="1:15" x14ac:dyDescent="0.15">
      <c r="A153" s="4">
        <v>14</v>
      </c>
      <c r="B153" s="4">
        <v>137</v>
      </c>
      <c r="C153" s="4">
        <v>3</v>
      </c>
      <c r="D153" s="4" t="s">
        <v>153</v>
      </c>
      <c r="E153" s="4" t="s">
        <v>154</v>
      </c>
      <c r="F153" s="4" t="s">
        <v>274</v>
      </c>
      <c r="G153" s="72" t="s">
        <v>408</v>
      </c>
      <c r="H153" s="27">
        <v>303000</v>
      </c>
      <c r="I153" s="27">
        <v>303000</v>
      </c>
      <c r="J153" s="9">
        <v>42474</v>
      </c>
      <c r="K153" s="4" t="s">
        <v>119</v>
      </c>
      <c r="L153" s="4" t="s">
        <v>120</v>
      </c>
      <c r="M153" s="4" t="s">
        <v>17</v>
      </c>
      <c r="N153" s="4" t="s">
        <v>121</v>
      </c>
      <c r="O153" s="4" t="s">
        <v>409</v>
      </c>
    </row>
    <row r="154" spans="1:15" x14ac:dyDescent="0.15">
      <c r="A154" s="4">
        <v>14</v>
      </c>
      <c r="B154" s="4">
        <v>138</v>
      </c>
      <c r="C154" s="4">
        <v>3</v>
      </c>
      <c r="D154" s="4" t="s">
        <v>153</v>
      </c>
      <c r="E154" s="4" t="s">
        <v>154</v>
      </c>
      <c r="F154" s="4" t="s">
        <v>274</v>
      </c>
      <c r="G154" s="72" t="s">
        <v>410</v>
      </c>
      <c r="H154" s="27">
        <v>579000</v>
      </c>
      <c r="I154" s="27">
        <v>579000</v>
      </c>
      <c r="J154" s="9">
        <v>42474</v>
      </c>
      <c r="K154" s="4" t="s">
        <v>119</v>
      </c>
      <c r="L154" s="4" t="s">
        <v>120</v>
      </c>
      <c r="M154" s="4" t="s">
        <v>17</v>
      </c>
      <c r="N154" s="4" t="s">
        <v>121</v>
      </c>
      <c r="O154" s="4" t="s">
        <v>411</v>
      </c>
    </row>
    <row r="155" spans="1:15" x14ac:dyDescent="0.15">
      <c r="A155" s="4">
        <v>14</v>
      </c>
      <c r="B155" s="4">
        <v>139</v>
      </c>
      <c r="C155" s="4">
        <v>3</v>
      </c>
      <c r="D155" s="4" t="s">
        <v>153</v>
      </c>
      <c r="E155" s="4" t="s">
        <v>154</v>
      </c>
      <c r="F155" s="4" t="s">
        <v>200</v>
      </c>
      <c r="G155" s="72" t="s">
        <v>412</v>
      </c>
      <c r="H155" s="27">
        <v>417879</v>
      </c>
      <c r="I155" s="27">
        <v>417879</v>
      </c>
      <c r="J155" s="9">
        <v>43555</v>
      </c>
      <c r="K155" s="4" t="s">
        <v>119</v>
      </c>
      <c r="L155" s="4" t="s">
        <v>120</v>
      </c>
      <c r="M155" s="4" t="s">
        <v>17</v>
      </c>
      <c r="N155" s="4" t="s">
        <v>121</v>
      </c>
      <c r="O155" s="4" t="s">
        <v>413</v>
      </c>
    </row>
  </sheetData>
  <phoneticPr fontId="19"/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8EB65-6B73-42CC-A464-6B09283A3D45}">
  <sheetPr>
    <tabColor theme="9" tint="0.79998168889431442"/>
    <pageSetUpPr fitToPage="1"/>
  </sheetPr>
  <dimension ref="A1:L166"/>
  <sheetViews>
    <sheetView workbookViewId="0">
      <selection sqref="A1:E1"/>
    </sheetView>
  </sheetViews>
  <sheetFormatPr defaultColWidth="9" defaultRowHeight="22.5" customHeight="1" x14ac:dyDescent="0.15"/>
  <cols>
    <col min="1" max="2" width="16.25" style="5" customWidth="1"/>
    <col min="3" max="3" width="29.25" style="5" customWidth="1"/>
    <col min="4" max="5" width="10.375" style="5" customWidth="1"/>
    <col min="6" max="6" width="10.375" style="98" customWidth="1"/>
    <col min="7" max="7" width="17.375" style="5" customWidth="1"/>
    <col min="8" max="8" width="20.875" style="97" customWidth="1"/>
    <col min="9" max="10" width="20.625" style="96" customWidth="1"/>
    <col min="11" max="11" width="20.875" style="95" customWidth="1"/>
    <col min="12" max="12" width="17.875" style="95" customWidth="1"/>
    <col min="13" max="16384" width="9" style="10"/>
  </cols>
  <sheetData>
    <row r="1" spans="1:12" ht="22.5" customHeight="1" x14ac:dyDescent="0.15">
      <c r="A1" s="1" t="s">
        <v>36</v>
      </c>
      <c r="B1" s="1" t="s">
        <v>37</v>
      </c>
      <c r="C1" s="1" t="s">
        <v>39</v>
      </c>
      <c r="D1" s="1" t="s">
        <v>51</v>
      </c>
      <c r="E1" s="1" t="s">
        <v>52</v>
      </c>
      <c r="F1" s="47" t="s">
        <v>53</v>
      </c>
      <c r="G1" s="1" t="s">
        <v>710</v>
      </c>
      <c r="H1" s="99" t="s">
        <v>709</v>
      </c>
      <c r="I1" s="47" t="s">
        <v>88</v>
      </c>
      <c r="J1" s="47" t="s">
        <v>708</v>
      </c>
      <c r="K1" s="2" t="s">
        <v>707</v>
      </c>
      <c r="L1" s="2" t="s">
        <v>706</v>
      </c>
    </row>
    <row r="2" spans="1:12" ht="22.5" customHeight="1" x14ac:dyDescent="0.15">
      <c r="A2" s="5">
        <v>12</v>
      </c>
      <c r="B2" s="5">
        <v>1</v>
      </c>
      <c r="C2" s="5" t="s">
        <v>116</v>
      </c>
      <c r="D2" s="5" t="s">
        <v>117</v>
      </c>
      <c r="F2" s="98" t="s">
        <v>118</v>
      </c>
      <c r="G2" s="5" t="s">
        <v>711</v>
      </c>
      <c r="H2" s="97">
        <v>9996.83</v>
      </c>
      <c r="I2" s="24">
        <v>34962</v>
      </c>
      <c r="J2" s="24"/>
      <c r="K2" s="95">
        <v>60483906</v>
      </c>
      <c r="L2" s="95">
        <v>60483906</v>
      </c>
    </row>
    <row r="3" spans="1:12" ht="22.5" customHeight="1" x14ac:dyDescent="0.15">
      <c r="A3" s="5">
        <v>12</v>
      </c>
      <c r="B3" s="5">
        <v>2</v>
      </c>
      <c r="C3" s="5" t="s">
        <v>116</v>
      </c>
      <c r="D3" s="5" t="s">
        <v>117</v>
      </c>
      <c r="F3" s="98" t="s">
        <v>123</v>
      </c>
      <c r="G3" s="5" t="s">
        <v>701</v>
      </c>
      <c r="H3" s="97">
        <v>145</v>
      </c>
      <c r="I3" s="96">
        <v>35769</v>
      </c>
      <c r="K3" s="95">
        <v>898624</v>
      </c>
      <c r="L3" s="95">
        <v>898624</v>
      </c>
    </row>
    <row r="4" spans="1:12" ht="22.5" customHeight="1" x14ac:dyDescent="0.15">
      <c r="A4" s="5">
        <v>12</v>
      </c>
      <c r="B4" s="5">
        <v>3</v>
      </c>
      <c r="C4" s="5" t="s">
        <v>116</v>
      </c>
      <c r="D4" s="5" t="s">
        <v>117</v>
      </c>
      <c r="F4" s="98" t="s">
        <v>125</v>
      </c>
      <c r="G4" s="5" t="s">
        <v>701</v>
      </c>
      <c r="H4" s="97">
        <v>103</v>
      </c>
      <c r="I4" s="96">
        <v>34939</v>
      </c>
      <c r="K4" s="95">
        <v>624857</v>
      </c>
      <c r="L4" s="95">
        <v>624857</v>
      </c>
    </row>
    <row r="5" spans="1:12" ht="22.5" customHeight="1" x14ac:dyDescent="0.15">
      <c r="A5" s="5">
        <v>12</v>
      </c>
      <c r="B5" s="5">
        <v>4</v>
      </c>
      <c r="C5" s="5" t="s">
        <v>116</v>
      </c>
      <c r="D5" s="5" t="s">
        <v>117</v>
      </c>
      <c r="F5" s="98" t="s">
        <v>127</v>
      </c>
      <c r="G5" s="5" t="s">
        <v>701</v>
      </c>
      <c r="H5" s="97">
        <v>1921</v>
      </c>
      <c r="I5" s="96">
        <v>34912</v>
      </c>
      <c r="K5" s="95">
        <v>11628050</v>
      </c>
      <c r="L5" s="95">
        <v>11628050</v>
      </c>
    </row>
    <row r="6" spans="1:12" ht="22.5" customHeight="1" x14ac:dyDescent="0.15">
      <c r="A6" s="5">
        <v>12</v>
      </c>
      <c r="B6" s="5">
        <v>5</v>
      </c>
      <c r="C6" s="5" t="s">
        <v>116</v>
      </c>
      <c r="D6" s="5" t="s">
        <v>117</v>
      </c>
      <c r="F6" s="98" t="s">
        <v>129</v>
      </c>
      <c r="G6" s="5" t="s">
        <v>711</v>
      </c>
      <c r="H6" s="97">
        <v>1511.53</v>
      </c>
      <c r="I6" s="96">
        <v>35769</v>
      </c>
      <c r="K6" s="95">
        <v>9153992</v>
      </c>
      <c r="L6" s="95">
        <v>9153992</v>
      </c>
    </row>
    <row r="7" spans="1:12" ht="22.5" customHeight="1" x14ac:dyDescent="0.15">
      <c r="A7" s="5">
        <v>12</v>
      </c>
      <c r="B7" s="5">
        <v>6</v>
      </c>
      <c r="C7" s="5" t="s">
        <v>116</v>
      </c>
      <c r="D7" s="5" t="s">
        <v>117</v>
      </c>
      <c r="F7" s="98" t="s">
        <v>131</v>
      </c>
      <c r="G7" s="5" t="s">
        <v>700</v>
      </c>
      <c r="H7" s="97">
        <v>3.77</v>
      </c>
      <c r="K7" s="95">
        <v>143</v>
      </c>
      <c r="L7" s="95">
        <v>143</v>
      </c>
    </row>
    <row r="8" spans="1:12" ht="22.5" customHeight="1" x14ac:dyDescent="0.15">
      <c r="A8" s="5">
        <v>12</v>
      </c>
      <c r="B8" s="5">
        <v>7</v>
      </c>
      <c r="C8" s="5" t="s">
        <v>116</v>
      </c>
      <c r="D8" s="5" t="s">
        <v>117</v>
      </c>
      <c r="F8" s="98" t="s">
        <v>133</v>
      </c>
      <c r="G8" s="5" t="s">
        <v>701</v>
      </c>
      <c r="H8" s="97">
        <v>25095</v>
      </c>
      <c r="I8" s="96">
        <v>34908</v>
      </c>
      <c r="K8" s="95">
        <v>151448807</v>
      </c>
      <c r="L8" s="95">
        <v>151448807</v>
      </c>
    </row>
    <row r="9" spans="1:12" ht="22.5" customHeight="1" x14ac:dyDescent="0.15">
      <c r="A9" s="5">
        <v>12</v>
      </c>
      <c r="B9" s="5">
        <v>8</v>
      </c>
      <c r="C9" s="5" t="s">
        <v>116</v>
      </c>
      <c r="D9" s="5" t="s">
        <v>117</v>
      </c>
      <c r="F9" s="98" t="s">
        <v>135</v>
      </c>
      <c r="G9" s="5" t="s">
        <v>711</v>
      </c>
      <c r="H9" s="97">
        <v>14.87</v>
      </c>
      <c r="K9" s="95">
        <v>194500</v>
      </c>
      <c r="L9" s="95">
        <v>194499</v>
      </c>
    </row>
    <row r="10" spans="1:12" ht="22.5" customHeight="1" x14ac:dyDescent="0.15">
      <c r="A10" s="5">
        <v>12</v>
      </c>
      <c r="B10" s="5">
        <v>9</v>
      </c>
      <c r="C10" s="5" t="s">
        <v>116</v>
      </c>
      <c r="D10" s="5" t="s">
        <v>117</v>
      </c>
      <c r="F10" s="98" t="s">
        <v>137</v>
      </c>
      <c r="G10" s="5" t="s">
        <v>711</v>
      </c>
      <c r="H10" s="97">
        <v>993</v>
      </c>
      <c r="I10" s="96">
        <v>34901</v>
      </c>
      <c r="K10" s="95">
        <v>6007647</v>
      </c>
      <c r="L10" s="95">
        <v>6007647</v>
      </c>
    </row>
    <row r="11" spans="1:12" ht="22.5" customHeight="1" x14ac:dyDescent="0.15">
      <c r="A11" s="5">
        <v>12</v>
      </c>
      <c r="B11" s="5">
        <v>10</v>
      </c>
      <c r="C11" s="5" t="s">
        <v>116</v>
      </c>
      <c r="D11" s="5" t="s">
        <v>117</v>
      </c>
      <c r="F11" s="98" t="s">
        <v>139</v>
      </c>
      <c r="G11" s="5" t="s">
        <v>702</v>
      </c>
      <c r="H11" s="97">
        <v>953</v>
      </c>
      <c r="I11" s="96">
        <v>34901</v>
      </c>
      <c r="K11" s="95">
        <v>5528238</v>
      </c>
      <c r="L11" s="95">
        <v>5528238</v>
      </c>
    </row>
    <row r="12" spans="1:12" ht="22.5" customHeight="1" x14ac:dyDescent="0.15">
      <c r="A12" s="5">
        <v>12</v>
      </c>
      <c r="B12" s="5">
        <v>11</v>
      </c>
      <c r="C12" s="5" t="s">
        <v>116</v>
      </c>
      <c r="D12" s="5" t="s">
        <v>117</v>
      </c>
      <c r="F12" s="98" t="s">
        <v>141</v>
      </c>
      <c r="G12" s="5" t="s">
        <v>701</v>
      </c>
      <c r="H12" s="97">
        <v>3724</v>
      </c>
      <c r="I12" s="96">
        <v>34953</v>
      </c>
      <c r="K12" s="95">
        <v>22655730</v>
      </c>
      <c r="L12" s="95">
        <v>22655730</v>
      </c>
    </row>
    <row r="13" spans="1:12" ht="22.5" customHeight="1" x14ac:dyDescent="0.15">
      <c r="A13" s="5">
        <v>13</v>
      </c>
      <c r="B13" s="5">
        <v>1</v>
      </c>
      <c r="C13" s="5" t="s">
        <v>143</v>
      </c>
      <c r="D13" s="5" t="s">
        <v>144</v>
      </c>
      <c r="F13" s="98" t="s">
        <v>145</v>
      </c>
      <c r="G13" s="5" t="s">
        <v>711</v>
      </c>
      <c r="H13" s="97">
        <v>6664.76</v>
      </c>
      <c r="I13" s="96">
        <v>26980</v>
      </c>
      <c r="K13" s="95">
        <v>87175061</v>
      </c>
      <c r="L13" s="95">
        <v>87175060</v>
      </c>
    </row>
    <row r="14" spans="1:12" ht="22.5" customHeight="1" x14ac:dyDescent="0.15">
      <c r="A14" s="5">
        <v>13</v>
      </c>
      <c r="B14" s="5">
        <v>2</v>
      </c>
      <c r="C14" s="5" t="s">
        <v>143</v>
      </c>
      <c r="D14" s="5" t="s">
        <v>144</v>
      </c>
      <c r="F14" s="98" t="s">
        <v>147</v>
      </c>
      <c r="G14" s="5" t="s">
        <v>701</v>
      </c>
      <c r="H14" s="97">
        <v>554</v>
      </c>
      <c r="I14" s="96">
        <v>26980</v>
      </c>
      <c r="K14" s="95">
        <v>1018806</v>
      </c>
      <c r="L14" s="95">
        <v>1018806</v>
      </c>
    </row>
    <row r="15" spans="1:12" ht="22.5" customHeight="1" x14ac:dyDescent="0.15">
      <c r="A15" s="5">
        <v>13</v>
      </c>
      <c r="B15" s="5">
        <v>3</v>
      </c>
      <c r="C15" s="5" t="s">
        <v>143</v>
      </c>
      <c r="D15" s="5" t="s">
        <v>144</v>
      </c>
      <c r="F15" s="98" t="s">
        <v>149</v>
      </c>
      <c r="G15" s="5" t="s">
        <v>711</v>
      </c>
      <c r="H15" s="97">
        <v>2329.4</v>
      </c>
      <c r="I15" s="96">
        <v>36251</v>
      </c>
      <c r="K15" s="95">
        <v>4192200</v>
      </c>
      <c r="L15" s="95">
        <v>4192200</v>
      </c>
    </row>
    <row r="16" spans="1:12" ht="22.5" customHeight="1" x14ac:dyDescent="0.15">
      <c r="A16" s="5">
        <v>13</v>
      </c>
      <c r="B16" s="5">
        <v>4</v>
      </c>
      <c r="C16" s="5" t="s">
        <v>143</v>
      </c>
      <c r="D16" s="5" t="s">
        <v>144</v>
      </c>
      <c r="F16" s="98" t="s">
        <v>151</v>
      </c>
      <c r="G16" s="5" t="s">
        <v>702</v>
      </c>
      <c r="H16" s="97">
        <v>2700</v>
      </c>
      <c r="I16" s="96">
        <v>36405</v>
      </c>
      <c r="K16" s="95">
        <v>4860000</v>
      </c>
      <c r="L16" s="95">
        <v>4860000</v>
      </c>
    </row>
    <row r="17" spans="1:12" ht="22.5" customHeight="1" x14ac:dyDescent="0.15">
      <c r="A17" s="5">
        <v>14</v>
      </c>
      <c r="B17" s="5">
        <v>1</v>
      </c>
      <c r="C17" s="5" t="s">
        <v>153</v>
      </c>
      <c r="D17" s="5" t="s">
        <v>154</v>
      </c>
      <c r="E17" s="5" t="s">
        <v>274</v>
      </c>
      <c r="F17" s="98" t="s">
        <v>275</v>
      </c>
      <c r="G17" s="5" t="s">
        <v>702</v>
      </c>
      <c r="H17" s="97">
        <v>1251</v>
      </c>
      <c r="I17" s="96">
        <v>42348</v>
      </c>
      <c r="J17" s="96">
        <v>42352</v>
      </c>
      <c r="K17" s="95">
        <v>3753000</v>
      </c>
      <c r="L17" s="95">
        <v>3753000</v>
      </c>
    </row>
    <row r="18" spans="1:12" ht="22.5" customHeight="1" x14ac:dyDescent="0.15">
      <c r="A18" s="5">
        <v>14</v>
      </c>
      <c r="B18" s="5">
        <v>2</v>
      </c>
      <c r="C18" s="5" t="s">
        <v>153</v>
      </c>
      <c r="D18" s="5" t="s">
        <v>154</v>
      </c>
      <c r="E18" s="5" t="s">
        <v>274</v>
      </c>
      <c r="F18" s="98" t="s">
        <v>487</v>
      </c>
      <c r="G18" s="5" t="s">
        <v>702</v>
      </c>
      <c r="H18" s="97">
        <v>667</v>
      </c>
      <c r="I18" s="96">
        <v>42348</v>
      </c>
      <c r="J18" s="96">
        <v>43265</v>
      </c>
      <c r="K18" s="95">
        <v>2001000</v>
      </c>
      <c r="L18" s="95">
        <v>2001000</v>
      </c>
    </row>
    <row r="19" spans="1:12" ht="22.5" customHeight="1" x14ac:dyDescent="0.15">
      <c r="A19" s="5">
        <v>14</v>
      </c>
      <c r="B19" s="5">
        <v>3</v>
      </c>
      <c r="C19" s="5" t="s">
        <v>153</v>
      </c>
      <c r="D19" s="5" t="s">
        <v>154</v>
      </c>
      <c r="E19" s="5" t="s">
        <v>274</v>
      </c>
      <c r="F19" s="98" t="s">
        <v>279</v>
      </c>
      <c r="G19" s="5" t="s">
        <v>702</v>
      </c>
      <c r="H19" s="97">
        <v>1165</v>
      </c>
      <c r="I19" s="96">
        <v>42366</v>
      </c>
      <c r="J19" s="96">
        <v>43265</v>
      </c>
      <c r="K19" s="95">
        <v>5674337</v>
      </c>
      <c r="L19" s="95">
        <v>5674337</v>
      </c>
    </row>
    <row r="20" spans="1:12" ht="22.5" customHeight="1" x14ac:dyDescent="0.15">
      <c r="A20" s="5">
        <v>14</v>
      </c>
      <c r="B20" s="5">
        <v>4</v>
      </c>
      <c r="C20" s="5" t="s">
        <v>153</v>
      </c>
      <c r="D20" s="5" t="s">
        <v>154</v>
      </c>
      <c r="E20" s="5" t="s">
        <v>274</v>
      </c>
      <c r="F20" s="98" t="s">
        <v>489</v>
      </c>
      <c r="G20" s="5" t="s">
        <v>702</v>
      </c>
      <c r="H20" s="97">
        <v>49</v>
      </c>
      <c r="I20" s="96">
        <v>42366</v>
      </c>
      <c r="J20" s="96">
        <v>43265</v>
      </c>
      <c r="K20" s="95">
        <v>238663</v>
      </c>
      <c r="L20" s="95">
        <v>238663</v>
      </c>
    </row>
    <row r="21" spans="1:12" ht="22.5" customHeight="1" x14ac:dyDescent="0.15">
      <c r="A21" s="5">
        <v>14</v>
      </c>
      <c r="B21" s="5">
        <v>5</v>
      </c>
      <c r="C21" s="5" t="s">
        <v>153</v>
      </c>
      <c r="D21" s="5" t="s">
        <v>154</v>
      </c>
      <c r="E21" s="5" t="s">
        <v>274</v>
      </c>
      <c r="F21" s="98" t="s">
        <v>283</v>
      </c>
      <c r="G21" s="5" t="s">
        <v>702</v>
      </c>
      <c r="H21" s="97">
        <v>1333</v>
      </c>
      <c r="I21" s="96">
        <v>42348</v>
      </c>
      <c r="J21" s="96">
        <v>42352</v>
      </c>
      <c r="K21" s="95">
        <v>3999000</v>
      </c>
      <c r="L21" s="95">
        <v>3999000</v>
      </c>
    </row>
    <row r="22" spans="1:12" ht="22.5" customHeight="1" x14ac:dyDescent="0.15">
      <c r="A22" s="5">
        <v>14</v>
      </c>
      <c r="B22" s="5">
        <v>6</v>
      </c>
      <c r="C22" s="5" t="s">
        <v>153</v>
      </c>
      <c r="D22" s="5" t="s">
        <v>154</v>
      </c>
      <c r="E22" s="5" t="s">
        <v>274</v>
      </c>
      <c r="F22" s="98" t="s">
        <v>285</v>
      </c>
      <c r="G22" s="5" t="s">
        <v>702</v>
      </c>
      <c r="H22" s="97">
        <v>599</v>
      </c>
      <c r="I22" s="96">
        <v>42366</v>
      </c>
      <c r="J22" s="96">
        <v>42377</v>
      </c>
      <c r="K22" s="95">
        <v>1797000</v>
      </c>
      <c r="L22" s="95">
        <v>1797000</v>
      </c>
    </row>
    <row r="23" spans="1:12" ht="22.5" customHeight="1" x14ac:dyDescent="0.15">
      <c r="A23" s="5">
        <v>14</v>
      </c>
      <c r="B23" s="5">
        <v>7</v>
      </c>
      <c r="C23" s="5" t="s">
        <v>153</v>
      </c>
      <c r="D23" s="5" t="s">
        <v>154</v>
      </c>
      <c r="E23" s="5" t="s">
        <v>274</v>
      </c>
      <c r="F23" s="98" t="s">
        <v>287</v>
      </c>
      <c r="G23" s="5" t="s">
        <v>702</v>
      </c>
      <c r="H23" s="97">
        <v>400</v>
      </c>
      <c r="I23" s="96">
        <v>42355</v>
      </c>
      <c r="J23" s="96">
        <v>42362</v>
      </c>
      <c r="K23" s="95">
        <v>1200000</v>
      </c>
      <c r="L23" s="95">
        <v>1200000</v>
      </c>
    </row>
    <row r="24" spans="1:12" ht="22.5" customHeight="1" x14ac:dyDescent="0.15">
      <c r="A24" s="5">
        <v>14</v>
      </c>
      <c r="B24" s="5">
        <v>8</v>
      </c>
      <c r="C24" s="5" t="s">
        <v>153</v>
      </c>
      <c r="D24" s="5" t="s">
        <v>154</v>
      </c>
      <c r="E24" s="5" t="s">
        <v>274</v>
      </c>
      <c r="F24" s="98" t="s">
        <v>289</v>
      </c>
      <c r="G24" s="5" t="s">
        <v>702</v>
      </c>
      <c r="H24" s="97">
        <v>1372</v>
      </c>
      <c r="I24" s="96">
        <v>42366</v>
      </c>
      <c r="J24" s="96">
        <v>42377</v>
      </c>
      <c r="K24" s="95">
        <v>4116000</v>
      </c>
      <c r="L24" s="95">
        <v>4116000</v>
      </c>
    </row>
    <row r="25" spans="1:12" ht="22.5" customHeight="1" x14ac:dyDescent="0.15">
      <c r="A25" s="5">
        <v>14</v>
      </c>
      <c r="B25" s="5">
        <v>9</v>
      </c>
      <c r="C25" s="5" t="s">
        <v>153</v>
      </c>
      <c r="D25" s="5" t="s">
        <v>154</v>
      </c>
      <c r="E25" s="5" t="s">
        <v>274</v>
      </c>
      <c r="F25" s="98" t="s">
        <v>291</v>
      </c>
      <c r="G25" s="5" t="s">
        <v>702</v>
      </c>
      <c r="H25" s="97">
        <v>1089</v>
      </c>
      <c r="I25" s="96">
        <v>42348</v>
      </c>
      <c r="J25" s="96">
        <v>42352</v>
      </c>
      <c r="K25" s="95">
        <v>3267000</v>
      </c>
      <c r="L25" s="95">
        <v>3267000</v>
      </c>
    </row>
    <row r="26" spans="1:12" ht="22.5" customHeight="1" x14ac:dyDescent="0.15">
      <c r="A26" s="5">
        <v>14</v>
      </c>
      <c r="B26" s="5">
        <v>10</v>
      </c>
      <c r="C26" s="5" t="s">
        <v>153</v>
      </c>
      <c r="D26" s="5" t="s">
        <v>154</v>
      </c>
      <c r="E26" s="5" t="s">
        <v>274</v>
      </c>
      <c r="F26" s="98" t="s">
        <v>293</v>
      </c>
      <c r="G26" s="5" t="s">
        <v>702</v>
      </c>
      <c r="H26" s="97">
        <v>298</v>
      </c>
      <c r="I26" s="96">
        <v>42359</v>
      </c>
      <c r="J26" s="96">
        <v>42374</v>
      </c>
      <c r="K26" s="95">
        <v>894000</v>
      </c>
      <c r="L26" s="95">
        <v>894000</v>
      </c>
    </row>
    <row r="27" spans="1:12" ht="22.5" customHeight="1" x14ac:dyDescent="0.15">
      <c r="A27" s="5">
        <v>14</v>
      </c>
      <c r="B27" s="5">
        <v>11</v>
      </c>
      <c r="C27" s="5" t="s">
        <v>153</v>
      </c>
      <c r="D27" s="5" t="s">
        <v>154</v>
      </c>
      <c r="E27" s="5" t="s">
        <v>274</v>
      </c>
      <c r="F27" s="98" t="s">
        <v>447</v>
      </c>
      <c r="G27" s="5" t="s">
        <v>702</v>
      </c>
      <c r="H27" s="97">
        <v>3036</v>
      </c>
      <c r="I27" s="96">
        <v>42387</v>
      </c>
      <c r="J27" s="96">
        <v>42391</v>
      </c>
      <c r="K27" s="95">
        <v>9108000</v>
      </c>
      <c r="L27" s="95">
        <v>9108000</v>
      </c>
    </row>
    <row r="28" spans="1:12" ht="22.5" customHeight="1" x14ac:dyDescent="0.15">
      <c r="A28" s="5">
        <v>14</v>
      </c>
      <c r="B28" s="5">
        <v>12</v>
      </c>
      <c r="C28" s="5" t="s">
        <v>153</v>
      </c>
      <c r="D28" s="5" t="s">
        <v>154</v>
      </c>
      <c r="E28" s="5" t="s">
        <v>274</v>
      </c>
      <c r="F28" s="98" t="s">
        <v>491</v>
      </c>
      <c r="G28" s="5" t="s">
        <v>702</v>
      </c>
      <c r="H28" s="97">
        <v>768</v>
      </c>
      <c r="I28" s="96">
        <v>42387</v>
      </c>
      <c r="J28" s="96">
        <v>43265</v>
      </c>
      <c r="K28" s="95">
        <v>2304000</v>
      </c>
      <c r="L28" s="95">
        <v>2304000</v>
      </c>
    </row>
    <row r="29" spans="1:12" ht="22.5" customHeight="1" x14ac:dyDescent="0.15">
      <c r="A29" s="5">
        <v>14</v>
      </c>
      <c r="B29" s="5">
        <v>13</v>
      </c>
      <c r="C29" s="5" t="s">
        <v>153</v>
      </c>
      <c r="D29" s="5" t="s">
        <v>154</v>
      </c>
      <c r="E29" s="5" t="s">
        <v>274</v>
      </c>
      <c r="F29" s="98" t="s">
        <v>303</v>
      </c>
      <c r="G29" s="5" t="s">
        <v>702</v>
      </c>
      <c r="H29" s="97">
        <v>272</v>
      </c>
      <c r="I29" s="96">
        <v>42387</v>
      </c>
      <c r="J29" s="96">
        <v>42391</v>
      </c>
      <c r="K29" s="95">
        <v>816000</v>
      </c>
      <c r="L29" s="95">
        <v>816000</v>
      </c>
    </row>
    <row r="30" spans="1:12" ht="22.5" customHeight="1" x14ac:dyDescent="0.15">
      <c r="A30" s="5">
        <v>14</v>
      </c>
      <c r="B30" s="5">
        <v>14</v>
      </c>
      <c r="C30" s="5" t="s">
        <v>153</v>
      </c>
      <c r="D30" s="5" t="s">
        <v>154</v>
      </c>
      <c r="E30" s="5" t="s">
        <v>274</v>
      </c>
      <c r="F30" s="98" t="s">
        <v>449</v>
      </c>
      <c r="G30" s="5" t="s">
        <v>702</v>
      </c>
      <c r="H30" s="97">
        <v>2015</v>
      </c>
      <c r="I30" s="96">
        <v>42359</v>
      </c>
      <c r="J30" s="96">
        <v>42374</v>
      </c>
      <c r="K30" s="95">
        <v>6045000</v>
      </c>
      <c r="L30" s="95">
        <v>6045000</v>
      </c>
    </row>
    <row r="31" spans="1:12" ht="22.5" customHeight="1" x14ac:dyDescent="0.15">
      <c r="A31" s="5">
        <v>14</v>
      </c>
      <c r="B31" s="5">
        <v>15</v>
      </c>
      <c r="C31" s="5" t="s">
        <v>153</v>
      </c>
      <c r="D31" s="5" t="s">
        <v>154</v>
      </c>
      <c r="E31" s="5" t="s">
        <v>274</v>
      </c>
      <c r="F31" s="98" t="s">
        <v>493</v>
      </c>
      <c r="G31" s="5" t="s">
        <v>702</v>
      </c>
      <c r="H31" s="97">
        <v>510</v>
      </c>
      <c r="I31" s="96">
        <v>42359</v>
      </c>
      <c r="J31" s="96">
        <v>43265</v>
      </c>
      <c r="K31" s="95">
        <v>1530000</v>
      </c>
      <c r="L31" s="95">
        <v>1530000</v>
      </c>
    </row>
    <row r="32" spans="1:12" ht="22.5" customHeight="1" x14ac:dyDescent="0.15">
      <c r="A32" s="5">
        <v>14</v>
      </c>
      <c r="B32" s="5">
        <v>16</v>
      </c>
      <c r="C32" s="5" t="s">
        <v>153</v>
      </c>
      <c r="D32" s="5" t="s">
        <v>154</v>
      </c>
      <c r="E32" s="5" t="s">
        <v>274</v>
      </c>
      <c r="F32" s="98" t="s">
        <v>408</v>
      </c>
      <c r="G32" s="5" t="s">
        <v>702</v>
      </c>
      <c r="H32" s="97">
        <v>101</v>
      </c>
      <c r="I32" s="96">
        <v>42474</v>
      </c>
      <c r="J32" s="96">
        <v>42474</v>
      </c>
      <c r="K32" s="95">
        <v>303000</v>
      </c>
      <c r="L32" s="95">
        <v>303000</v>
      </c>
    </row>
    <row r="33" spans="1:12" ht="22.5" customHeight="1" x14ac:dyDescent="0.15">
      <c r="A33" s="5">
        <v>14</v>
      </c>
      <c r="B33" s="5">
        <v>17</v>
      </c>
      <c r="C33" s="5" t="s">
        <v>153</v>
      </c>
      <c r="D33" s="5" t="s">
        <v>154</v>
      </c>
      <c r="E33" s="5" t="s">
        <v>274</v>
      </c>
      <c r="F33" s="98" t="s">
        <v>410</v>
      </c>
      <c r="G33" s="5" t="s">
        <v>702</v>
      </c>
      <c r="H33" s="97">
        <v>193</v>
      </c>
      <c r="I33" s="96">
        <v>42474</v>
      </c>
      <c r="J33" s="96">
        <v>42474</v>
      </c>
      <c r="K33" s="95">
        <v>579000</v>
      </c>
      <c r="L33" s="95">
        <v>579000</v>
      </c>
    </row>
    <row r="34" spans="1:12" ht="22.5" customHeight="1" x14ac:dyDescent="0.15">
      <c r="A34" s="5">
        <v>14</v>
      </c>
      <c r="B34" s="5">
        <v>18</v>
      </c>
      <c r="C34" s="5" t="s">
        <v>153</v>
      </c>
      <c r="D34" s="5" t="s">
        <v>154</v>
      </c>
      <c r="E34" s="5" t="s">
        <v>274</v>
      </c>
      <c r="F34" s="98" t="s">
        <v>495</v>
      </c>
      <c r="G34" s="5" t="s">
        <v>701</v>
      </c>
      <c r="H34" s="97">
        <v>1298</v>
      </c>
      <c r="I34" s="96">
        <v>44055</v>
      </c>
      <c r="J34" s="96">
        <v>43265</v>
      </c>
      <c r="K34" s="95">
        <v>5524288</v>
      </c>
      <c r="L34" s="95">
        <v>5524288</v>
      </c>
    </row>
    <row r="35" spans="1:12" ht="22.5" customHeight="1" x14ac:dyDescent="0.15">
      <c r="A35" s="5">
        <v>14</v>
      </c>
      <c r="B35" s="5">
        <v>19</v>
      </c>
      <c r="C35" s="5" t="s">
        <v>153</v>
      </c>
      <c r="D35" s="5" t="s">
        <v>154</v>
      </c>
      <c r="E35" s="5" t="s">
        <v>274</v>
      </c>
      <c r="F35" s="98" t="s">
        <v>299</v>
      </c>
      <c r="G35" s="5" t="s">
        <v>702</v>
      </c>
      <c r="H35" s="97">
        <v>3504</v>
      </c>
      <c r="I35" s="96">
        <v>42387</v>
      </c>
      <c r="J35" s="96">
        <v>42391</v>
      </c>
      <c r="K35" s="95">
        <v>10512000</v>
      </c>
      <c r="L35" s="95">
        <v>10512000</v>
      </c>
    </row>
    <row r="36" spans="1:12" ht="22.5" customHeight="1" x14ac:dyDescent="0.15">
      <c r="A36" s="5">
        <v>14</v>
      </c>
      <c r="B36" s="5">
        <v>20</v>
      </c>
      <c r="C36" s="5" t="s">
        <v>153</v>
      </c>
      <c r="D36" s="5" t="s">
        <v>154</v>
      </c>
      <c r="E36" s="5" t="s">
        <v>274</v>
      </c>
      <c r="F36" s="98" t="s">
        <v>451</v>
      </c>
      <c r="G36" s="5" t="s">
        <v>702</v>
      </c>
      <c r="H36" s="97">
        <v>1966</v>
      </c>
      <c r="I36" s="96">
        <v>42341</v>
      </c>
      <c r="J36" s="96">
        <v>42346</v>
      </c>
      <c r="K36" s="95">
        <v>5893142</v>
      </c>
      <c r="L36" s="95">
        <v>5893142</v>
      </c>
    </row>
    <row r="37" spans="1:12" ht="22.5" customHeight="1" x14ac:dyDescent="0.15">
      <c r="A37" s="5">
        <v>14</v>
      </c>
      <c r="B37" s="5">
        <v>21</v>
      </c>
      <c r="C37" s="5" t="s">
        <v>153</v>
      </c>
      <c r="D37" s="5" t="s">
        <v>154</v>
      </c>
      <c r="E37" s="5" t="s">
        <v>274</v>
      </c>
      <c r="F37" s="98" t="s">
        <v>498</v>
      </c>
      <c r="G37" s="5" t="s">
        <v>702</v>
      </c>
      <c r="H37" s="97">
        <v>462</v>
      </c>
      <c r="I37" s="96">
        <v>42341</v>
      </c>
      <c r="J37" s="96">
        <v>43265</v>
      </c>
      <c r="K37" s="95">
        <v>1384858</v>
      </c>
      <c r="L37" s="95">
        <v>1384858</v>
      </c>
    </row>
    <row r="38" spans="1:12" ht="22.5" customHeight="1" x14ac:dyDescent="0.15">
      <c r="A38" s="5">
        <v>14</v>
      </c>
      <c r="B38" s="5">
        <v>22</v>
      </c>
      <c r="C38" s="5" t="s">
        <v>153</v>
      </c>
      <c r="D38" s="5" t="s">
        <v>154</v>
      </c>
      <c r="E38" s="5" t="s">
        <v>274</v>
      </c>
      <c r="F38" s="98" t="s">
        <v>305</v>
      </c>
      <c r="G38" s="5" t="s">
        <v>702</v>
      </c>
      <c r="H38" s="97">
        <v>221</v>
      </c>
      <c r="I38" s="96">
        <v>42355</v>
      </c>
      <c r="J38" s="96">
        <v>42362</v>
      </c>
      <c r="K38" s="95">
        <v>663000</v>
      </c>
      <c r="L38" s="95">
        <v>663000</v>
      </c>
    </row>
    <row r="39" spans="1:12" ht="22.5" customHeight="1" x14ac:dyDescent="0.15">
      <c r="A39" s="5">
        <v>14</v>
      </c>
      <c r="B39" s="5">
        <v>23</v>
      </c>
      <c r="C39" s="5" t="s">
        <v>153</v>
      </c>
      <c r="D39" s="5" t="s">
        <v>154</v>
      </c>
      <c r="E39" s="5" t="s">
        <v>274</v>
      </c>
      <c r="F39" s="98" t="s">
        <v>484</v>
      </c>
      <c r="G39" s="5" t="s">
        <v>702</v>
      </c>
      <c r="H39" s="97">
        <v>1210</v>
      </c>
      <c r="I39" s="96">
        <v>42730</v>
      </c>
      <c r="J39" s="96">
        <v>42747</v>
      </c>
      <c r="K39" s="95">
        <v>3602166</v>
      </c>
      <c r="L39" s="95">
        <v>3602166</v>
      </c>
    </row>
    <row r="40" spans="1:12" ht="22.5" customHeight="1" x14ac:dyDescent="0.15">
      <c r="A40" s="5">
        <v>14</v>
      </c>
      <c r="B40" s="5">
        <v>24</v>
      </c>
      <c r="C40" s="5" t="s">
        <v>153</v>
      </c>
      <c r="D40" s="5" t="s">
        <v>154</v>
      </c>
      <c r="E40" s="5" t="s">
        <v>274</v>
      </c>
      <c r="F40" s="98" t="s">
        <v>500</v>
      </c>
      <c r="G40" s="5" t="s">
        <v>702</v>
      </c>
      <c r="H40" s="97">
        <v>355</v>
      </c>
      <c r="I40" s="96">
        <v>42730</v>
      </c>
      <c r="J40" s="96">
        <v>43265</v>
      </c>
      <c r="K40" s="95">
        <v>1056834</v>
      </c>
      <c r="L40" s="95">
        <v>1056834</v>
      </c>
    </row>
    <row r="41" spans="1:12" ht="22.5" customHeight="1" x14ac:dyDescent="0.15">
      <c r="A41" s="5">
        <v>14</v>
      </c>
      <c r="B41" s="5">
        <v>25</v>
      </c>
      <c r="C41" s="5" t="s">
        <v>153</v>
      </c>
      <c r="D41" s="5" t="s">
        <v>154</v>
      </c>
      <c r="E41" s="5" t="s">
        <v>200</v>
      </c>
      <c r="F41" s="98" t="s">
        <v>307</v>
      </c>
      <c r="G41" s="5" t="s">
        <v>700</v>
      </c>
      <c r="H41" s="97">
        <v>3869</v>
      </c>
      <c r="I41" s="96">
        <v>42787</v>
      </c>
      <c r="J41" s="96">
        <v>42788</v>
      </c>
      <c r="K41" s="95">
        <v>13154600</v>
      </c>
      <c r="L41" s="95">
        <v>13154600</v>
      </c>
    </row>
    <row r="42" spans="1:12" ht="22.5" customHeight="1" x14ac:dyDescent="0.15">
      <c r="A42" s="5">
        <v>14</v>
      </c>
      <c r="B42" s="5">
        <v>26</v>
      </c>
      <c r="C42" s="5" t="s">
        <v>153</v>
      </c>
      <c r="D42" s="5" t="s">
        <v>154</v>
      </c>
      <c r="E42" s="5" t="s">
        <v>200</v>
      </c>
      <c r="F42" s="98" t="s">
        <v>453</v>
      </c>
      <c r="G42" s="5" t="s">
        <v>702</v>
      </c>
      <c r="H42" s="97">
        <v>1686</v>
      </c>
      <c r="I42" s="96">
        <v>42580</v>
      </c>
      <c r="J42" s="96">
        <v>42583</v>
      </c>
      <c r="K42" s="95">
        <v>5884501</v>
      </c>
      <c r="L42" s="95">
        <v>5884501</v>
      </c>
    </row>
    <row r="43" spans="1:12" ht="22.5" customHeight="1" x14ac:dyDescent="0.15">
      <c r="A43" s="5">
        <v>14</v>
      </c>
      <c r="B43" s="5">
        <v>27</v>
      </c>
      <c r="C43" s="5" t="s">
        <v>153</v>
      </c>
      <c r="D43" s="5" t="s">
        <v>154</v>
      </c>
      <c r="E43" s="5" t="s">
        <v>200</v>
      </c>
      <c r="F43" s="98" t="s">
        <v>502</v>
      </c>
      <c r="G43" s="5" t="s">
        <v>702</v>
      </c>
      <c r="H43" s="97">
        <v>460</v>
      </c>
      <c r="I43" s="96">
        <v>42580</v>
      </c>
      <c r="J43" s="96">
        <v>43265</v>
      </c>
      <c r="K43" s="95">
        <v>1605499</v>
      </c>
      <c r="L43" s="95">
        <v>1605499</v>
      </c>
    </row>
    <row r="44" spans="1:12" ht="22.5" customHeight="1" x14ac:dyDescent="0.15">
      <c r="A44" s="5">
        <v>14</v>
      </c>
      <c r="B44" s="5">
        <v>28</v>
      </c>
      <c r="C44" s="5" t="s">
        <v>153</v>
      </c>
      <c r="D44" s="5" t="s">
        <v>154</v>
      </c>
      <c r="E44" s="5" t="s">
        <v>200</v>
      </c>
      <c r="F44" s="98" t="s">
        <v>311</v>
      </c>
      <c r="G44" s="5" t="s">
        <v>700</v>
      </c>
      <c r="H44" s="97">
        <v>3723</v>
      </c>
      <c r="I44" s="96">
        <v>42580</v>
      </c>
      <c r="J44" s="96">
        <v>42583</v>
      </c>
      <c r="K44" s="95">
        <v>12261260</v>
      </c>
      <c r="L44" s="95">
        <v>12261260</v>
      </c>
    </row>
    <row r="45" spans="1:12" ht="22.5" customHeight="1" x14ac:dyDescent="0.15">
      <c r="A45" s="5">
        <v>14</v>
      </c>
      <c r="B45" s="5">
        <v>29</v>
      </c>
      <c r="C45" s="5" t="s">
        <v>153</v>
      </c>
      <c r="D45" s="5" t="s">
        <v>154</v>
      </c>
      <c r="E45" s="5" t="s">
        <v>200</v>
      </c>
      <c r="F45" s="98" t="s">
        <v>201</v>
      </c>
      <c r="G45" s="5" t="s">
        <v>702</v>
      </c>
      <c r="H45" s="97">
        <v>411</v>
      </c>
      <c r="I45" s="96">
        <v>42362</v>
      </c>
      <c r="J45" s="96">
        <v>42375</v>
      </c>
      <c r="K45" s="95">
        <v>1233000</v>
      </c>
      <c r="L45" s="95">
        <v>1233000</v>
      </c>
    </row>
    <row r="46" spans="1:12" ht="22.5" customHeight="1" x14ac:dyDescent="0.15">
      <c r="A46" s="5">
        <v>14</v>
      </c>
      <c r="B46" s="5">
        <v>30</v>
      </c>
      <c r="C46" s="5" t="s">
        <v>153</v>
      </c>
      <c r="D46" s="5" t="s">
        <v>154</v>
      </c>
      <c r="E46" s="5" t="s">
        <v>200</v>
      </c>
      <c r="F46" s="98" t="s">
        <v>504</v>
      </c>
      <c r="G46" s="5" t="s">
        <v>700</v>
      </c>
      <c r="H46" s="97">
        <v>266</v>
      </c>
      <c r="I46" s="96">
        <v>42580</v>
      </c>
      <c r="J46" s="96">
        <v>43265</v>
      </c>
      <c r="K46" s="95">
        <v>876040</v>
      </c>
      <c r="L46" s="95">
        <v>876040</v>
      </c>
    </row>
    <row r="47" spans="1:12" ht="22.5" customHeight="1" x14ac:dyDescent="0.15">
      <c r="A47" s="5">
        <v>14</v>
      </c>
      <c r="B47" s="5">
        <v>31</v>
      </c>
      <c r="C47" s="5" t="s">
        <v>153</v>
      </c>
      <c r="D47" s="5" t="s">
        <v>154</v>
      </c>
      <c r="E47" s="5" t="s">
        <v>200</v>
      </c>
      <c r="F47" s="98" t="s">
        <v>313</v>
      </c>
      <c r="G47" s="5" t="s">
        <v>700</v>
      </c>
      <c r="H47" s="97">
        <v>4609</v>
      </c>
      <c r="I47" s="96">
        <v>42580</v>
      </c>
      <c r="J47" s="96">
        <v>42583</v>
      </c>
      <c r="K47" s="95">
        <v>14452211</v>
      </c>
      <c r="L47" s="95">
        <v>14452211</v>
      </c>
    </row>
    <row r="48" spans="1:12" ht="22.5" customHeight="1" x14ac:dyDescent="0.15">
      <c r="A48" s="5">
        <v>14</v>
      </c>
      <c r="B48" s="5">
        <v>32</v>
      </c>
      <c r="C48" s="5" t="s">
        <v>153</v>
      </c>
      <c r="D48" s="5" t="s">
        <v>154</v>
      </c>
      <c r="E48" s="5" t="s">
        <v>200</v>
      </c>
      <c r="F48" s="98" t="s">
        <v>315</v>
      </c>
      <c r="G48" s="5" t="s">
        <v>704</v>
      </c>
      <c r="H48" s="97">
        <v>740</v>
      </c>
      <c r="I48" s="96">
        <v>42787</v>
      </c>
      <c r="J48" s="96">
        <v>42788</v>
      </c>
      <c r="K48" s="95">
        <v>2445041</v>
      </c>
      <c r="L48" s="95">
        <v>2445041</v>
      </c>
    </row>
    <row r="49" spans="1:12" ht="22.5" customHeight="1" x14ac:dyDescent="0.15">
      <c r="A49" s="5">
        <v>14</v>
      </c>
      <c r="B49" s="5">
        <v>33</v>
      </c>
      <c r="C49" s="5" t="s">
        <v>153</v>
      </c>
      <c r="D49" s="5" t="s">
        <v>154</v>
      </c>
      <c r="E49" s="5" t="s">
        <v>200</v>
      </c>
      <c r="F49" s="98" t="s">
        <v>412</v>
      </c>
      <c r="G49" s="5" t="s">
        <v>700</v>
      </c>
      <c r="H49" s="97">
        <v>112</v>
      </c>
      <c r="I49" s="96">
        <v>42580</v>
      </c>
      <c r="J49" s="96">
        <v>43265</v>
      </c>
      <c r="K49" s="95">
        <v>351193</v>
      </c>
      <c r="L49" s="95">
        <v>351193</v>
      </c>
    </row>
    <row r="50" spans="1:12" ht="22.5" customHeight="1" x14ac:dyDescent="0.15">
      <c r="A50" s="5">
        <v>14</v>
      </c>
      <c r="B50" s="5">
        <v>34</v>
      </c>
      <c r="C50" s="5" t="s">
        <v>153</v>
      </c>
      <c r="D50" s="5" t="s">
        <v>154</v>
      </c>
      <c r="E50" s="5" t="s">
        <v>200</v>
      </c>
      <c r="F50" s="98" t="s">
        <v>506</v>
      </c>
      <c r="G50" s="5" t="s">
        <v>704</v>
      </c>
      <c r="H50" s="97">
        <v>63</v>
      </c>
      <c r="I50" s="96">
        <v>42787</v>
      </c>
      <c r="J50" s="96">
        <v>43265</v>
      </c>
      <c r="K50" s="95">
        <v>208159</v>
      </c>
      <c r="L50" s="95">
        <v>208159</v>
      </c>
    </row>
    <row r="51" spans="1:12" ht="22.5" customHeight="1" x14ac:dyDescent="0.15">
      <c r="A51" s="5">
        <v>14</v>
      </c>
      <c r="B51" s="5">
        <v>35</v>
      </c>
      <c r="C51" s="5" t="s">
        <v>153</v>
      </c>
      <c r="D51" s="5" t="s">
        <v>154</v>
      </c>
      <c r="E51" s="5" t="s">
        <v>200</v>
      </c>
      <c r="F51" s="98" t="s">
        <v>508</v>
      </c>
      <c r="G51" s="5" t="s">
        <v>701</v>
      </c>
      <c r="H51" s="97">
        <v>406</v>
      </c>
      <c r="I51" s="96">
        <v>44055</v>
      </c>
      <c r="J51" s="96">
        <v>43265</v>
      </c>
      <c r="K51" s="95">
        <v>1727936</v>
      </c>
      <c r="L51" s="95">
        <v>1727936</v>
      </c>
    </row>
    <row r="52" spans="1:12" ht="22.5" customHeight="1" x14ac:dyDescent="0.15">
      <c r="A52" s="5">
        <v>14</v>
      </c>
      <c r="B52" s="5">
        <v>36</v>
      </c>
      <c r="C52" s="5" t="s">
        <v>153</v>
      </c>
      <c r="D52" s="5" t="s">
        <v>154</v>
      </c>
      <c r="E52" s="5" t="s">
        <v>200</v>
      </c>
      <c r="F52" s="98" t="s">
        <v>318</v>
      </c>
      <c r="G52" s="5" t="s">
        <v>700</v>
      </c>
      <c r="H52" s="97">
        <v>1919</v>
      </c>
      <c r="I52" s="96">
        <v>42580</v>
      </c>
      <c r="J52" s="96">
        <v>42583</v>
      </c>
      <c r="K52" s="95">
        <v>6332700</v>
      </c>
      <c r="L52" s="95">
        <v>6332700</v>
      </c>
    </row>
    <row r="53" spans="1:12" ht="22.5" customHeight="1" x14ac:dyDescent="0.15">
      <c r="A53" s="5">
        <v>14</v>
      </c>
      <c r="B53" s="5">
        <v>37</v>
      </c>
      <c r="C53" s="5" t="s">
        <v>153</v>
      </c>
      <c r="D53" s="5" t="s">
        <v>154</v>
      </c>
      <c r="E53" s="5" t="s">
        <v>200</v>
      </c>
      <c r="F53" s="98" t="s">
        <v>320</v>
      </c>
      <c r="G53" s="5" t="s">
        <v>700</v>
      </c>
      <c r="H53" s="97">
        <v>1271</v>
      </c>
      <c r="I53" s="96">
        <v>42580</v>
      </c>
      <c r="J53" s="96">
        <v>42583</v>
      </c>
      <c r="K53" s="95">
        <v>4194300</v>
      </c>
      <c r="L53" s="95">
        <v>4194300</v>
      </c>
    </row>
    <row r="54" spans="1:12" ht="22.5" customHeight="1" x14ac:dyDescent="0.15">
      <c r="A54" s="5">
        <v>14</v>
      </c>
      <c r="B54" s="5">
        <v>38</v>
      </c>
      <c r="C54" s="5" t="s">
        <v>153</v>
      </c>
      <c r="D54" s="5" t="s">
        <v>154</v>
      </c>
      <c r="E54" s="5" t="s">
        <v>200</v>
      </c>
      <c r="F54" s="98" t="s">
        <v>510</v>
      </c>
      <c r="G54" s="5" t="s">
        <v>700</v>
      </c>
      <c r="H54" s="97">
        <v>200</v>
      </c>
      <c r="I54" s="96">
        <v>42580</v>
      </c>
      <c r="J54" s="96">
        <v>43265</v>
      </c>
      <c r="K54" s="95">
        <v>660000</v>
      </c>
      <c r="L54" s="95">
        <v>660000</v>
      </c>
    </row>
    <row r="55" spans="1:12" ht="22.5" customHeight="1" x14ac:dyDescent="0.15">
      <c r="A55" s="5">
        <v>14</v>
      </c>
      <c r="B55" s="5">
        <v>39</v>
      </c>
      <c r="C55" s="5" t="s">
        <v>153</v>
      </c>
      <c r="D55" s="5" t="s">
        <v>154</v>
      </c>
      <c r="E55" s="5" t="s">
        <v>200</v>
      </c>
      <c r="F55" s="98" t="s">
        <v>512</v>
      </c>
      <c r="G55" s="5" t="s">
        <v>700</v>
      </c>
      <c r="H55" s="97">
        <v>123</v>
      </c>
      <c r="I55" s="96">
        <v>42580</v>
      </c>
      <c r="J55" s="96">
        <v>43265</v>
      </c>
      <c r="K55" s="95">
        <v>405900</v>
      </c>
      <c r="L55" s="95">
        <v>405900</v>
      </c>
    </row>
    <row r="56" spans="1:12" ht="22.5" customHeight="1" x14ac:dyDescent="0.15">
      <c r="A56" s="5">
        <v>14</v>
      </c>
      <c r="B56" s="5">
        <v>40</v>
      </c>
      <c r="C56" s="5" t="s">
        <v>153</v>
      </c>
      <c r="D56" s="5" t="s">
        <v>154</v>
      </c>
      <c r="E56" s="5" t="s">
        <v>200</v>
      </c>
      <c r="F56" s="98" t="s">
        <v>428</v>
      </c>
      <c r="G56" s="5" t="s">
        <v>702</v>
      </c>
      <c r="H56" s="97">
        <v>2106</v>
      </c>
      <c r="I56" s="96">
        <v>42355</v>
      </c>
      <c r="J56" s="96">
        <v>42362</v>
      </c>
      <c r="K56" s="95">
        <v>6315132</v>
      </c>
      <c r="L56" s="95">
        <v>6315132</v>
      </c>
    </row>
    <row r="57" spans="1:12" ht="22.5" customHeight="1" x14ac:dyDescent="0.15">
      <c r="A57" s="5">
        <v>14</v>
      </c>
      <c r="B57" s="5">
        <v>41</v>
      </c>
      <c r="C57" s="5" t="s">
        <v>153</v>
      </c>
      <c r="D57" s="5" t="s">
        <v>154</v>
      </c>
      <c r="E57" s="5" t="s">
        <v>200</v>
      </c>
      <c r="F57" s="98" t="s">
        <v>514</v>
      </c>
      <c r="G57" s="5" t="s">
        <v>702</v>
      </c>
      <c r="H57" s="97">
        <v>97</v>
      </c>
      <c r="I57" s="96">
        <v>42355</v>
      </c>
      <c r="J57" s="96">
        <v>43265</v>
      </c>
      <c r="K57" s="95">
        <v>290868</v>
      </c>
      <c r="L57" s="95">
        <v>290868</v>
      </c>
    </row>
    <row r="58" spans="1:12" ht="22.5" customHeight="1" x14ac:dyDescent="0.15">
      <c r="A58" s="5">
        <v>14</v>
      </c>
      <c r="B58" s="5">
        <v>42</v>
      </c>
      <c r="C58" s="5" t="s">
        <v>153</v>
      </c>
      <c r="D58" s="5" t="s">
        <v>154</v>
      </c>
      <c r="E58" s="5" t="s">
        <v>200</v>
      </c>
      <c r="F58" s="98" t="s">
        <v>516</v>
      </c>
      <c r="G58" s="5" t="s">
        <v>701</v>
      </c>
      <c r="H58" s="97">
        <v>23</v>
      </c>
      <c r="I58" s="96">
        <v>44055</v>
      </c>
      <c r="J58" s="96">
        <v>43265</v>
      </c>
      <c r="K58" s="95">
        <v>97888</v>
      </c>
      <c r="L58" s="95">
        <v>97888</v>
      </c>
    </row>
    <row r="59" spans="1:12" ht="22.5" customHeight="1" x14ac:dyDescent="0.15">
      <c r="A59" s="5">
        <v>14</v>
      </c>
      <c r="B59" s="5">
        <v>43</v>
      </c>
      <c r="C59" s="5" t="s">
        <v>153</v>
      </c>
      <c r="D59" s="5" t="s">
        <v>154</v>
      </c>
      <c r="E59" s="5" t="s">
        <v>200</v>
      </c>
      <c r="F59" s="98" t="s">
        <v>205</v>
      </c>
      <c r="G59" s="5" t="s">
        <v>702</v>
      </c>
      <c r="H59" s="97">
        <v>1167</v>
      </c>
      <c r="I59" s="96">
        <v>42362</v>
      </c>
      <c r="J59" s="96">
        <v>42375</v>
      </c>
      <c r="K59" s="95">
        <v>3501000</v>
      </c>
      <c r="L59" s="95">
        <v>3501000</v>
      </c>
    </row>
    <row r="60" spans="1:12" ht="22.5" customHeight="1" x14ac:dyDescent="0.15">
      <c r="A60" s="5">
        <v>14</v>
      </c>
      <c r="B60" s="5">
        <v>44</v>
      </c>
      <c r="C60" s="5" t="s">
        <v>153</v>
      </c>
      <c r="D60" s="5" t="s">
        <v>154</v>
      </c>
      <c r="E60" s="5" t="s">
        <v>200</v>
      </c>
      <c r="F60" s="98" t="s">
        <v>207</v>
      </c>
      <c r="G60" s="5" t="s">
        <v>702</v>
      </c>
      <c r="H60" s="97">
        <v>1014</v>
      </c>
      <c r="I60" s="96">
        <v>42355</v>
      </c>
      <c r="J60" s="96">
        <v>42362</v>
      </c>
      <c r="K60" s="95">
        <v>3042000</v>
      </c>
      <c r="L60" s="95">
        <v>3042000</v>
      </c>
    </row>
    <row r="61" spans="1:12" ht="22.5" customHeight="1" x14ac:dyDescent="0.15">
      <c r="A61" s="5">
        <v>14</v>
      </c>
      <c r="B61" s="5">
        <v>45</v>
      </c>
      <c r="C61" s="5" t="s">
        <v>153</v>
      </c>
      <c r="D61" s="5" t="s">
        <v>154</v>
      </c>
      <c r="E61" s="5" t="s">
        <v>200</v>
      </c>
      <c r="F61" s="98" t="s">
        <v>209</v>
      </c>
      <c r="G61" s="5" t="s">
        <v>702</v>
      </c>
      <c r="H61" s="97">
        <v>1722</v>
      </c>
      <c r="I61" s="96">
        <v>42394</v>
      </c>
      <c r="J61" s="96">
        <v>42396</v>
      </c>
      <c r="K61" s="95">
        <v>5166000</v>
      </c>
      <c r="L61" s="95">
        <v>5166000</v>
      </c>
    </row>
    <row r="62" spans="1:12" ht="22.5" customHeight="1" x14ac:dyDescent="0.15">
      <c r="A62" s="5">
        <v>14</v>
      </c>
      <c r="B62" s="5">
        <v>46</v>
      </c>
      <c r="C62" s="5" t="s">
        <v>153</v>
      </c>
      <c r="D62" s="5" t="s">
        <v>154</v>
      </c>
      <c r="E62" s="5" t="s">
        <v>200</v>
      </c>
      <c r="F62" s="98" t="s">
        <v>211</v>
      </c>
      <c r="G62" s="5" t="s">
        <v>702</v>
      </c>
      <c r="H62" s="97">
        <v>405</v>
      </c>
      <c r="I62" s="96">
        <v>42362</v>
      </c>
      <c r="J62" s="96">
        <v>42375</v>
      </c>
      <c r="K62" s="95">
        <v>1215000</v>
      </c>
      <c r="L62" s="95">
        <v>1215000</v>
      </c>
    </row>
    <row r="63" spans="1:12" ht="22.5" customHeight="1" x14ac:dyDescent="0.15">
      <c r="A63" s="5">
        <v>14</v>
      </c>
      <c r="B63" s="5">
        <v>47</v>
      </c>
      <c r="C63" s="5" t="s">
        <v>153</v>
      </c>
      <c r="D63" s="5" t="s">
        <v>154</v>
      </c>
      <c r="E63" s="5" t="s">
        <v>200</v>
      </c>
      <c r="F63" s="98" t="s">
        <v>322</v>
      </c>
      <c r="G63" s="5" t="s">
        <v>702</v>
      </c>
      <c r="H63" s="97">
        <v>1801</v>
      </c>
      <c r="I63" s="96">
        <v>42464</v>
      </c>
      <c r="J63" s="96">
        <v>42465</v>
      </c>
      <c r="K63" s="95">
        <v>5403000</v>
      </c>
      <c r="L63" s="95">
        <v>5403000</v>
      </c>
    </row>
    <row r="64" spans="1:12" ht="22.5" customHeight="1" x14ac:dyDescent="0.15">
      <c r="A64" s="5">
        <v>14</v>
      </c>
      <c r="B64" s="5">
        <v>48</v>
      </c>
      <c r="C64" s="5" t="s">
        <v>153</v>
      </c>
      <c r="D64" s="5" t="s">
        <v>154</v>
      </c>
      <c r="E64" s="5" t="s">
        <v>200</v>
      </c>
      <c r="F64" s="98" t="s">
        <v>213</v>
      </c>
      <c r="G64" s="5" t="s">
        <v>702</v>
      </c>
      <c r="H64" s="97">
        <v>2935</v>
      </c>
      <c r="I64" s="96">
        <v>42362</v>
      </c>
      <c r="J64" s="96">
        <v>42375</v>
      </c>
      <c r="K64" s="95">
        <v>8805000</v>
      </c>
      <c r="L64" s="95">
        <v>8805000</v>
      </c>
    </row>
    <row r="65" spans="1:12" ht="22.5" customHeight="1" x14ac:dyDescent="0.15">
      <c r="A65" s="5">
        <v>14</v>
      </c>
      <c r="B65" s="5">
        <v>49</v>
      </c>
      <c r="C65" s="5" t="s">
        <v>153</v>
      </c>
      <c r="D65" s="5" t="s">
        <v>154</v>
      </c>
      <c r="E65" s="5" t="s">
        <v>200</v>
      </c>
      <c r="F65" s="98" t="s">
        <v>215</v>
      </c>
      <c r="G65" s="5" t="s">
        <v>702</v>
      </c>
      <c r="H65" s="97">
        <v>856</v>
      </c>
      <c r="I65" s="96">
        <v>42382</v>
      </c>
      <c r="J65" s="96">
        <v>42388</v>
      </c>
      <c r="K65" s="95">
        <v>2568000</v>
      </c>
      <c r="L65" s="95">
        <v>2568000</v>
      </c>
    </row>
    <row r="66" spans="1:12" ht="22.5" customHeight="1" x14ac:dyDescent="0.15">
      <c r="A66" s="5">
        <v>14</v>
      </c>
      <c r="B66" s="5">
        <v>50</v>
      </c>
      <c r="C66" s="5" t="s">
        <v>153</v>
      </c>
      <c r="D66" s="5" t="s">
        <v>154</v>
      </c>
      <c r="E66" s="5" t="s">
        <v>200</v>
      </c>
      <c r="F66" s="98" t="s">
        <v>324</v>
      </c>
      <c r="G66" s="5" t="s">
        <v>702</v>
      </c>
      <c r="H66" s="97">
        <v>1821</v>
      </c>
      <c r="I66" s="96">
        <v>42619</v>
      </c>
      <c r="J66" s="96">
        <v>42620</v>
      </c>
      <c r="K66" s="95">
        <v>5463000</v>
      </c>
      <c r="L66" s="95">
        <v>5463000</v>
      </c>
    </row>
    <row r="67" spans="1:12" ht="22.5" customHeight="1" x14ac:dyDescent="0.15">
      <c r="A67" s="5">
        <v>14</v>
      </c>
      <c r="B67" s="5">
        <v>51</v>
      </c>
      <c r="C67" s="5" t="s">
        <v>153</v>
      </c>
      <c r="D67" s="5" t="s">
        <v>154</v>
      </c>
      <c r="E67" s="5" t="s">
        <v>200</v>
      </c>
      <c r="F67" s="98" t="s">
        <v>217</v>
      </c>
      <c r="G67" s="5" t="s">
        <v>702</v>
      </c>
      <c r="H67" s="97">
        <v>1102</v>
      </c>
      <c r="I67" s="96">
        <v>42408</v>
      </c>
      <c r="J67" s="96">
        <v>42408</v>
      </c>
      <c r="K67" s="95">
        <v>3306000</v>
      </c>
      <c r="L67" s="95">
        <v>3306000</v>
      </c>
    </row>
    <row r="68" spans="1:12" ht="22.5" customHeight="1" x14ac:dyDescent="0.15">
      <c r="A68" s="5">
        <v>14</v>
      </c>
      <c r="B68" s="5">
        <v>52</v>
      </c>
      <c r="C68" s="5" t="s">
        <v>153</v>
      </c>
      <c r="D68" s="5" t="s">
        <v>154</v>
      </c>
      <c r="E68" s="5" t="s">
        <v>200</v>
      </c>
      <c r="F68" s="98" t="s">
        <v>219</v>
      </c>
      <c r="G68" s="5" t="s">
        <v>702</v>
      </c>
      <c r="H68" s="97">
        <v>1919</v>
      </c>
      <c r="I68" s="96">
        <v>42387</v>
      </c>
      <c r="J68" s="96">
        <v>42391</v>
      </c>
      <c r="K68" s="95">
        <v>5757000</v>
      </c>
      <c r="L68" s="95">
        <v>5757000</v>
      </c>
    </row>
    <row r="69" spans="1:12" ht="22.5" customHeight="1" x14ac:dyDescent="0.15">
      <c r="A69" s="5">
        <v>14</v>
      </c>
      <c r="B69" s="5">
        <v>53</v>
      </c>
      <c r="C69" s="5" t="s">
        <v>153</v>
      </c>
      <c r="D69" s="5" t="s">
        <v>154</v>
      </c>
      <c r="E69" s="5" t="s">
        <v>200</v>
      </c>
      <c r="F69" s="98" t="s">
        <v>518</v>
      </c>
      <c r="G69" s="5" t="s">
        <v>701</v>
      </c>
      <c r="H69" s="97">
        <v>259</v>
      </c>
      <c r="I69" s="96">
        <v>44055</v>
      </c>
      <c r="J69" s="96">
        <v>43265</v>
      </c>
      <c r="K69" s="95">
        <v>1102304</v>
      </c>
      <c r="L69" s="95">
        <v>1102304</v>
      </c>
    </row>
    <row r="70" spans="1:12" ht="22.5" customHeight="1" x14ac:dyDescent="0.15">
      <c r="A70" s="5">
        <v>14</v>
      </c>
      <c r="B70" s="5">
        <v>54</v>
      </c>
      <c r="C70" s="5" t="s">
        <v>153</v>
      </c>
      <c r="D70" s="5" t="s">
        <v>154</v>
      </c>
      <c r="E70" s="5" t="s">
        <v>200</v>
      </c>
      <c r="F70" s="98" t="s">
        <v>430</v>
      </c>
      <c r="G70" s="5" t="s">
        <v>702</v>
      </c>
      <c r="H70" s="97">
        <v>4497</v>
      </c>
      <c r="I70" s="96">
        <v>42408</v>
      </c>
      <c r="J70" s="96">
        <v>44126</v>
      </c>
      <c r="K70" s="95">
        <v>10189165</v>
      </c>
      <c r="L70" s="95">
        <v>10189165</v>
      </c>
    </row>
    <row r="71" spans="1:12" ht="22.5" customHeight="1" x14ac:dyDescent="0.15">
      <c r="A71" s="5">
        <v>14</v>
      </c>
      <c r="B71" s="5">
        <v>55</v>
      </c>
      <c r="C71" s="5" t="s">
        <v>153</v>
      </c>
      <c r="D71" s="5" t="s">
        <v>154</v>
      </c>
      <c r="E71" s="5" t="s">
        <v>200</v>
      </c>
      <c r="F71" s="98" t="s">
        <v>225</v>
      </c>
      <c r="G71" s="5" t="s">
        <v>702</v>
      </c>
      <c r="H71" s="97">
        <v>863</v>
      </c>
      <c r="I71" s="96">
        <v>42359</v>
      </c>
      <c r="J71" s="96">
        <v>42374</v>
      </c>
      <c r="K71" s="95">
        <v>2589000</v>
      </c>
      <c r="L71" s="95">
        <v>2589000</v>
      </c>
    </row>
    <row r="72" spans="1:12" ht="22.5" customHeight="1" x14ac:dyDescent="0.15">
      <c r="A72" s="5">
        <v>14</v>
      </c>
      <c r="B72" s="5">
        <v>56</v>
      </c>
      <c r="C72" s="5" t="s">
        <v>153</v>
      </c>
      <c r="D72" s="5" t="s">
        <v>154</v>
      </c>
      <c r="E72" s="5" t="s">
        <v>200</v>
      </c>
      <c r="F72" s="98" t="s">
        <v>460</v>
      </c>
      <c r="G72" s="5" t="s">
        <v>700</v>
      </c>
      <c r="H72" s="97">
        <v>1865</v>
      </c>
      <c r="I72" s="96">
        <v>42619</v>
      </c>
      <c r="J72" s="96">
        <v>42620</v>
      </c>
      <c r="K72" s="95">
        <v>6096167</v>
      </c>
      <c r="L72" s="95">
        <v>6096167</v>
      </c>
    </row>
    <row r="73" spans="1:12" ht="22.5" customHeight="1" x14ac:dyDescent="0.15">
      <c r="A73" s="5">
        <v>14</v>
      </c>
      <c r="B73" s="5">
        <v>57</v>
      </c>
      <c r="C73" s="5" t="s">
        <v>153</v>
      </c>
      <c r="D73" s="5" t="s">
        <v>154</v>
      </c>
      <c r="E73" s="5" t="s">
        <v>200</v>
      </c>
      <c r="F73" s="98" t="s">
        <v>462</v>
      </c>
      <c r="G73" s="5" t="s">
        <v>700</v>
      </c>
      <c r="H73" s="97">
        <v>4111</v>
      </c>
      <c r="I73" s="96">
        <v>42619</v>
      </c>
      <c r="J73" s="96">
        <v>42620</v>
      </c>
      <c r="K73" s="95">
        <v>13563071</v>
      </c>
      <c r="L73" s="95">
        <v>13563071</v>
      </c>
    </row>
    <row r="74" spans="1:12" ht="22.5" customHeight="1" x14ac:dyDescent="0.15">
      <c r="A74" s="5">
        <v>14</v>
      </c>
      <c r="B74" s="5">
        <v>58</v>
      </c>
      <c r="C74" s="5" t="s">
        <v>153</v>
      </c>
      <c r="D74" s="5" t="s">
        <v>154</v>
      </c>
      <c r="E74" s="5" t="s">
        <v>200</v>
      </c>
      <c r="F74" s="98" t="s">
        <v>330</v>
      </c>
      <c r="G74" s="5" t="s">
        <v>700</v>
      </c>
      <c r="H74" s="97">
        <v>4201</v>
      </c>
      <c r="I74" s="96">
        <v>42619</v>
      </c>
      <c r="J74" s="96">
        <v>42620</v>
      </c>
      <c r="K74" s="95">
        <v>13863300</v>
      </c>
      <c r="L74" s="95">
        <v>13863300</v>
      </c>
    </row>
    <row r="75" spans="1:12" ht="22.5" customHeight="1" x14ac:dyDescent="0.15">
      <c r="A75" s="5">
        <v>14</v>
      </c>
      <c r="B75" s="5">
        <v>59</v>
      </c>
      <c r="C75" s="5" t="s">
        <v>153</v>
      </c>
      <c r="D75" s="5" t="s">
        <v>154</v>
      </c>
      <c r="E75" s="5" t="s">
        <v>200</v>
      </c>
      <c r="F75" s="98" t="s">
        <v>331</v>
      </c>
      <c r="G75" s="5" t="s">
        <v>700</v>
      </c>
      <c r="H75" s="97">
        <v>2484</v>
      </c>
      <c r="I75" s="96">
        <v>42619</v>
      </c>
      <c r="J75" s="96">
        <v>42620</v>
      </c>
      <c r="K75" s="95">
        <v>8197200</v>
      </c>
      <c r="L75" s="95">
        <v>8197200</v>
      </c>
    </row>
    <row r="76" spans="1:12" ht="22.5" customHeight="1" x14ac:dyDescent="0.15">
      <c r="A76" s="5">
        <v>14</v>
      </c>
      <c r="B76" s="5">
        <v>60</v>
      </c>
      <c r="C76" s="5" t="s">
        <v>153</v>
      </c>
      <c r="D76" s="5" t="s">
        <v>154</v>
      </c>
      <c r="E76" s="5" t="s">
        <v>200</v>
      </c>
      <c r="F76" s="98" t="s">
        <v>333</v>
      </c>
      <c r="G76" s="5" t="s">
        <v>700</v>
      </c>
      <c r="H76" s="97">
        <v>2735</v>
      </c>
      <c r="I76" s="96">
        <v>42619</v>
      </c>
      <c r="J76" s="96">
        <v>42620</v>
      </c>
      <c r="K76" s="95">
        <v>9025500</v>
      </c>
      <c r="L76" s="95">
        <v>9025500</v>
      </c>
    </row>
    <row r="77" spans="1:12" ht="22.5" customHeight="1" x14ac:dyDescent="0.15">
      <c r="A77" s="5">
        <v>14</v>
      </c>
      <c r="B77" s="5">
        <v>61</v>
      </c>
      <c r="C77" s="5" t="s">
        <v>153</v>
      </c>
      <c r="D77" s="5" t="s">
        <v>154</v>
      </c>
      <c r="E77" s="5" t="s">
        <v>200</v>
      </c>
      <c r="F77" s="98" t="s">
        <v>335</v>
      </c>
      <c r="G77" s="5" t="s">
        <v>705</v>
      </c>
      <c r="H77" s="97">
        <v>1589</v>
      </c>
      <c r="I77" s="96">
        <v>42681</v>
      </c>
      <c r="J77" s="96">
        <v>42688</v>
      </c>
      <c r="K77" s="95">
        <v>5243700</v>
      </c>
      <c r="L77" s="95">
        <v>5243700</v>
      </c>
    </row>
    <row r="78" spans="1:12" ht="22.5" customHeight="1" x14ac:dyDescent="0.15">
      <c r="A78" s="5">
        <v>14</v>
      </c>
      <c r="B78" s="5">
        <v>62</v>
      </c>
      <c r="C78" s="5" t="s">
        <v>153</v>
      </c>
      <c r="D78" s="5" t="s">
        <v>154</v>
      </c>
      <c r="E78" s="5" t="s">
        <v>200</v>
      </c>
      <c r="F78" s="98" t="s">
        <v>337</v>
      </c>
      <c r="G78" s="5" t="s">
        <v>703</v>
      </c>
      <c r="H78" s="97">
        <v>201</v>
      </c>
      <c r="I78" s="96">
        <v>42681</v>
      </c>
      <c r="J78" s="96">
        <v>42688</v>
      </c>
      <c r="K78" s="95">
        <v>663300</v>
      </c>
      <c r="L78" s="95">
        <v>663300</v>
      </c>
    </row>
    <row r="79" spans="1:12" ht="22.5" customHeight="1" x14ac:dyDescent="0.15">
      <c r="A79" s="5">
        <v>14</v>
      </c>
      <c r="B79" s="5">
        <v>63</v>
      </c>
      <c r="C79" s="5" t="s">
        <v>153</v>
      </c>
      <c r="D79" s="5" t="s">
        <v>154</v>
      </c>
      <c r="E79" s="5" t="s">
        <v>200</v>
      </c>
      <c r="F79" s="98" t="s">
        <v>339</v>
      </c>
      <c r="G79" s="5" t="s">
        <v>700</v>
      </c>
      <c r="H79" s="97">
        <v>3436</v>
      </c>
      <c r="I79" s="96">
        <v>42619</v>
      </c>
      <c r="J79" s="96">
        <v>42620</v>
      </c>
      <c r="K79" s="95">
        <v>11338800</v>
      </c>
      <c r="L79" s="95">
        <v>11338800</v>
      </c>
    </row>
    <row r="80" spans="1:12" ht="22.5" customHeight="1" x14ac:dyDescent="0.15">
      <c r="A80" s="5">
        <v>14</v>
      </c>
      <c r="B80" s="5">
        <v>64</v>
      </c>
      <c r="C80" s="5" t="s">
        <v>153</v>
      </c>
      <c r="D80" s="5" t="s">
        <v>154</v>
      </c>
      <c r="E80" s="5" t="s">
        <v>200</v>
      </c>
      <c r="F80" s="98" t="s">
        <v>341</v>
      </c>
      <c r="G80" s="5" t="s">
        <v>704</v>
      </c>
      <c r="H80" s="97">
        <v>730</v>
      </c>
      <c r="I80" s="96">
        <v>42681</v>
      </c>
      <c r="J80" s="96">
        <v>42688</v>
      </c>
      <c r="K80" s="95">
        <v>2435043</v>
      </c>
      <c r="L80" s="95">
        <v>2435043</v>
      </c>
    </row>
    <row r="81" spans="1:12" ht="22.5" customHeight="1" x14ac:dyDescent="0.15">
      <c r="A81" s="5">
        <v>14</v>
      </c>
      <c r="B81" s="5">
        <v>65</v>
      </c>
      <c r="C81" s="5" t="s">
        <v>153</v>
      </c>
      <c r="D81" s="5" t="s">
        <v>154</v>
      </c>
      <c r="E81" s="5" t="s">
        <v>200</v>
      </c>
      <c r="F81" s="98" t="s">
        <v>343</v>
      </c>
      <c r="G81" s="5" t="s">
        <v>703</v>
      </c>
      <c r="H81" s="97">
        <v>431</v>
      </c>
      <c r="I81" s="96">
        <v>42681</v>
      </c>
      <c r="J81" s="96">
        <v>42688</v>
      </c>
      <c r="K81" s="95">
        <v>1371306</v>
      </c>
      <c r="L81" s="95">
        <v>1371306</v>
      </c>
    </row>
    <row r="82" spans="1:12" ht="22.5" customHeight="1" x14ac:dyDescent="0.15">
      <c r="A82" s="5">
        <v>14</v>
      </c>
      <c r="B82" s="5">
        <v>66</v>
      </c>
      <c r="C82" s="5" t="s">
        <v>153</v>
      </c>
      <c r="D82" s="5" t="s">
        <v>154</v>
      </c>
      <c r="E82" s="5" t="s">
        <v>200</v>
      </c>
      <c r="F82" s="98" t="s">
        <v>345</v>
      </c>
      <c r="G82" s="5" t="s">
        <v>700</v>
      </c>
      <c r="H82" s="97">
        <v>1896</v>
      </c>
      <c r="I82" s="96">
        <v>42619</v>
      </c>
      <c r="J82" s="96">
        <v>42620</v>
      </c>
      <c r="K82" s="95">
        <v>6256800</v>
      </c>
      <c r="L82" s="95">
        <v>6256800</v>
      </c>
    </row>
    <row r="83" spans="1:12" ht="22.5" customHeight="1" x14ac:dyDescent="0.15">
      <c r="A83" s="5">
        <v>14</v>
      </c>
      <c r="B83" s="5">
        <v>67</v>
      </c>
      <c r="C83" s="5" t="s">
        <v>153</v>
      </c>
      <c r="D83" s="5" t="s">
        <v>154</v>
      </c>
      <c r="E83" s="5" t="s">
        <v>200</v>
      </c>
      <c r="F83" s="98" t="s">
        <v>347</v>
      </c>
      <c r="G83" s="5" t="s">
        <v>702</v>
      </c>
      <c r="H83" s="97">
        <v>2105</v>
      </c>
      <c r="I83" s="96">
        <v>42543</v>
      </c>
      <c r="J83" s="96">
        <v>42544</v>
      </c>
      <c r="K83" s="95">
        <v>7157000</v>
      </c>
      <c r="L83" s="95">
        <v>7157000</v>
      </c>
    </row>
    <row r="84" spans="1:12" ht="22.5" customHeight="1" x14ac:dyDescent="0.15">
      <c r="A84" s="5">
        <v>14</v>
      </c>
      <c r="B84" s="5">
        <v>68</v>
      </c>
      <c r="C84" s="5" t="s">
        <v>153</v>
      </c>
      <c r="D84" s="5" t="s">
        <v>154</v>
      </c>
      <c r="E84" s="5" t="s">
        <v>200</v>
      </c>
      <c r="F84" s="98" t="s">
        <v>520</v>
      </c>
      <c r="G84" s="5" t="s">
        <v>701</v>
      </c>
      <c r="H84" s="97">
        <v>599</v>
      </c>
      <c r="I84" s="96">
        <v>44055</v>
      </c>
      <c r="J84" s="96">
        <v>43265</v>
      </c>
      <c r="K84" s="95">
        <v>2549344</v>
      </c>
      <c r="L84" s="95">
        <v>2549344</v>
      </c>
    </row>
    <row r="85" spans="1:12" ht="22.5" customHeight="1" x14ac:dyDescent="0.15">
      <c r="A85" s="5">
        <v>14</v>
      </c>
      <c r="B85" s="5">
        <v>69</v>
      </c>
      <c r="C85" s="5" t="s">
        <v>153</v>
      </c>
      <c r="D85" s="5" t="s">
        <v>154</v>
      </c>
      <c r="E85" s="5" t="s">
        <v>200</v>
      </c>
      <c r="F85" s="98" t="s">
        <v>349</v>
      </c>
      <c r="G85" s="5" t="s">
        <v>700</v>
      </c>
      <c r="H85" s="97">
        <v>1390</v>
      </c>
      <c r="I85" s="96">
        <v>42619</v>
      </c>
      <c r="J85" s="96">
        <v>42620</v>
      </c>
      <c r="K85" s="95">
        <v>4587000</v>
      </c>
      <c r="L85" s="95">
        <v>4587000</v>
      </c>
    </row>
    <row r="86" spans="1:12" ht="22.5" customHeight="1" x14ac:dyDescent="0.15">
      <c r="A86" s="5">
        <v>14</v>
      </c>
      <c r="B86" s="5">
        <v>70</v>
      </c>
      <c r="C86" s="5" t="s">
        <v>153</v>
      </c>
      <c r="D86" s="5" t="s">
        <v>154</v>
      </c>
      <c r="E86" s="5" t="s">
        <v>200</v>
      </c>
      <c r="F86" s="98" t="s">
        <v>466</v>
      </c>
      <c r="G86" s="5" t="s">
        <v>700</v>
      </c>
      <c r="H86" s="97">
        <v>5342</v>
      </c>
      <c r="I86" s="96">
        <v>42619</v>
      </c>
      <c r="J86" s="96">
        <v>42620</v>
      </c>
      <c r="K86" s="95">
        <v>17628600</v>
      </c>
      <c r="L86" s="95">
        <v>17628600</v>
      </c>
    </row>
    <row r="87" spans="1:12" ht="22.5" customHeight="1" x14ac:dyDescent="0.15">
      <c r="A87" s="5">
        <v>14</v>
      </c>
      <c r="B87" s="5">
        <v>71</v>
      </c>
      <c r="C87" s="5" t="s">
        <v>153</v>
      </c>
      <c r="D87" s="5" t="s">
        <v>154</v>
      </c>
      <c r="E87" s="5" t="s">
        <v>200</v>
      </c>
      <c r="F87" s="98" t="s">
        <v>353</v>
      </c>
      <c r="G87" s="5" t="s">
        <v>700</v>
      </c>
      <c r="H87" s="97">
        <v>1970</v>
      </c>
      <c r="I87" s="96">
        <v>42619</v>
      </c>
      <c r="J87" s="96">
        <v>42620</v>
      </c>
      <c r="K87" s="95">
        <v>6501000</v>
      </c>
      <c r="L87" s="95">
        <v>6501000</v>
      </c>
    </row>
    <row r="88" spans="1:12" ht="22.5" customHeight="1" x14ac:dyDescent="0.15">
      <c r="A88" s="5">
        <v>14</v>
      </c>
      <c r="B88" s="5">
        <v>72</v>
      </c>
      <c r="C88" s="5" t="s">
        <v>153</v>
      </c>
      <c r="D88" s="5" t="s">
        <v>154</v>
      </c>
      <c r="E88" s="5" t="s">
        <v>200</v>
      </c>
      <c r="F88" s="98" t="s">
        <v>355</v>
      </c>
      <c r="G88" s="5" t="s">
        <v>700</v>
      </c>
      <c r="H88" s="97">
        <v>1196</v>
      </c>
      <c r="I88" s="96">
        <v>42619</v>
      </c>
      <c r="J88" s="96">
        <v>42620</v>
      </c>
      <c r="K88" s="95">
        <v>3946800</v>
      </c>
      <c r="L88" s="95">
        <v>3946800</v>
      </c>
    </row>
    <row r="89" spans="1:12" ht="22.5" customHeight="1" x14ac:dyDescent="0.15">
      <c r="A89" s="5">
        <v>14</v>
      </c>
      <c r="B89" s="5">
        <v>73</v>
      </c>
      <c r="C89" s="5" t="s">
        <v>153</v>
      </c>
      <c r="D89" s="5" t="s">
        <v>154</v>
      </c>
      <c r="E89" s="5" t="s">
        <v>200</v>
      </c>
      <c r="F89" s="98" t="s">
        <v>357</v>
      </c>
      <c r="G89" s="5" t="s">
        <v>700</v>
      </c>
      <c r="H89" s="97">
        <v>2996</v>
      </c>
      <c r="I89" s="96">
        <v>42619</v>
      </c>
      <c r="J89" s="96">
        <v>42620</v>
      </c>
      <c r="K89" s="95">
        <v>9890073</v>
      </c>
      <c r="L89" s="95">
        <v>9890073</v>
      </c>
    </row>
    <row r="90" spans="1:12" ht="22.5" customHeight="1" x14ac:dyDescent="0.15">
      <c r="A90" s="5">
        <v>14</v>
      </c>
      <c r="B90" s="5">
        <v>74</v>
      </c>
      <c r="C90" s="5" t="s">
        <v>153</v>
      </c>
      <c r="D90" s="5" t="s">
        <v>154</v>
      </c>
      <c r="E90" s="5" t="s">
        <v>200</v>
      </c>
      <c r="F90" s="98" t="s">
        <v>522</v>
      </c>
      <c r="G90" s="5" t="s">
        <v>704</v>
      </c>
      <c r="H90" s="97">
        <v>2899</v>
      </c>
      <c r="I90" s="96">
        <v>44055</v>
      </c>
      <c r="J90" s="96">
        <v>44084</v>
      </c>
      <c r="K90" s="95">
        <v>17985396</v>
      </c>
      <c r="L90" s="95">
        <v>17985396</v>
      </c>
    </row>
    <row r="91" spans="1:12" ht="22.5" customHeight="1" x14ac:dyDescent="0.15">
      <c r="A91" s="5">
        <v>14</v>
      </c>
      <c r="B91" s="5">
        <v>75</v>
      </c>
      <c r="C91" s="5" t="s">
        <v>153</v>
      </c>
      <c r="D91" s="5" t="s">
        <v>154</v>
      </c>
      <c r="E91" s="5" t="s">
        <v>200</v>
      </c>
      <c r="F91" s="98" t="s">
        <v>359</v>
      </c>
      <c r="G91" s="5" t="s">
        <v>703</v>
      </c>
      <c r="H91" s="97">
        <v>732</v>
      </c>
      <c r="I91" s="96">
        <v>42681</v>
      </c>
      <c r="J91" s="96">
        <v>42688</v>
      </c>
      <c r="K91" s="95">
        <v>2415600</v>
      </c>
      <c r="L91" s="95">
        <v>2415600</v>
      </c>
    </row>
    <row r="92" spans="1:12" ht="22.5" customHeight="1" x14ac:dyDescent="0.15">
      <c r="A92" s="5">
        <v>14</v>
      </c>
      <c r="B92" s="5">
        <v>76</v>
      </c>
      <c r="C92" s="5" t="s">
        <v>153</v>
      </c>
      <c r="D92" s="5" t="s">
        <v>154</v>
      </c>
      <c r="E92" s="5" t="s">
        <v>200</v>
      </c>
      <c r="F92" s="98" t="s">
        <v>361</v>
      </c>
      <c r="G92" s="5" t="s">
        <v>703</v>
      </c>
      <c r="H92" s="97">
        <v>218</v>
      </c>
      <c r="I92" s="96">
        <v>42681</v>
      </c>
      <c r="J92" s="96">
        <v>42688</v>
      </c>
      <c r="K92" s="95">
        <v>700704</v>
      </c>
      <c r="L92" s="95">
        <v>700704</v>
      </c>
    </row>
    <row r="93" spans="1:12" ht="22.5" customHeight="1" x14ac:dyDescent="0.15">
      <c r="A93" s="5">
        <v>14</v>
      </c>
      <c r="B93" s="5">
        <v>77</v>
      </c>
      <c r="C93" s="5" t="s">
        <v>153</v>
      </c>
      <c r="D93" s="5" t="s">
        <v>154</v>
      </c>
      <c r="E93" s="5" t="s">
        <v>200</v>
      </c>
      <c r="F93" s="98" t="s">
        <v>363</v>
      </c>
      <c r="G93" s="5" t="s">
        <v>703</v>
      </c>
      <c r="H93" s="97">
        <v>548</v>
      </c>
      <c r="I93" s="96">
        <v>42681</v>
      </c>
      <c r="J93" s="96">
        <v>42688</v>
      </c>
      <c r="K93" s="95">
        <v>1809620</v>
      </c>
      <c r="L93" s="95">
        <v>1809620</v>
      </c>
    </row>
    <row r="94" spans="1:12" ht="22.5" customHeight="1" x14ac:dyDescent="0.15">
      <c r="A94" s="5">
        <v>14</v>
      </c>
      <c r="B94" s="5">
        <v>78</v>
      </c>
      <c r="C94" s="5" t="s">
        <v>153</v>
      </c>
      <c r="D94" s="5" t="s">
        <v>154</v>
      </c>
      <c r="E94" s="5" t="s">
        <v>200</v>
      </c>
      <c r="F94" s="98" t="s">
        <v>231</v>
      </c>
      <c r="G94" s="5" t="s">
        <v>702</v>
      </c>
      <c r="H94" s="97">
        <v>1246</v>
      </c>
      <c r="I94" s="96">
        <v>42366</v>
      </c>
      <c r="J94" s="96">
        <v>42377</v>
      </c>
      <c r="K94" s="95">
        <v>3738000</v>
      </c>
      <c r="L94" s="95">
        <v>3738000</v>
      </c>
    </row>
    <row r="95" spans="1:12" ht="22.5" customHeight="1" x14ac:dyDescent="0.15">
      <c r="A95" s="5">
        <v>14</v>
      </c>
      <c r="B95" s="5">
        <v>79</v>
      </c>
      <c r="C95" s="5" t="s">
        <v>153</v>
      </c>
      <c r="D95" s="5" t="s">
        <v>154</v>
      </c>
      <c r="E95" s="5" t="s">
        <v>200</v>
      </c>
      <c r="F95" s="98" t="s">
        <v>365</v>
      </c>
      <c r="G95" s="5" t="s">
        <v>702</v>
      </c>
      <c r="H95" s="97">
        <v>3029</v>
      </c>
      <c r="I95" s="96">
        <v>42464</v>
      </c>
      <c r="J95" s="96">
        <v>42465</v>
      </c>
      <c r="K95" s="95">
        <v>9995700</v>
      </c>
      <c r="L95" s="95">
        <v>9995700</v>
      </c>
    </row>
    <row r="96" spans="1:12" ht="22.5" customHeight="1" x14ac:dyDescent="0.15">
      <c r="A96" s="5">
        <v>14</v>
      </c>
      <c r="B96" s="5">
        <v>80</v>
      </c>
      <c r="C96" s="5" t="s">
        <v>153</v>
      </c>
      <c r="D96" s="5" t="s">
        <v>154</v>
      </c>
      <c r="E96" s="5" t="s">
        <v>233</v>
      </c>
      <c r="F96" s="98" t="s">
        <v>234</v>
      </c>
      <c r="G96" s="5" t="s">
        <v>702</v>
      </c>
      <c r="H96" s="97">
        <v>942</v>
      </c>
      <c r="I96" s="96">
        <v>42408</v>
      </c>
      <c r="J96" s="96">
        <v>42408</v>
      </c>
      <c r="K96" s="95">
        <v>2826000</v>
      </c>
      <c r="L96" s="95">
        <v>2826000</v>
      </c>
    </row>
    <row r="97" spans="1:12" ht="22.5" customHeight="1" x14ac:dyDescent="0.15">
      <c r="A97" s="5">
        <v>14</v>
      </c>
      <c r="B97" s="5">
        <v>81</v>
      </c>
      <c r="C97" s="5" t="s">
        <v>153</v>
      </c>
      <c r="D97" s="5" t="s">
        <v>154</v>
      </c>
      <c r="E97" s="5" t="s">
        <v>233</v>
      </c>
      <c r="F97" s="98" t="s">
        <v>236</v>
      </c>
      <c r="G97" s="5" t="s">
        <v>702</v>
      </c>
      <c r="H97" s="97">
        <v>1276</v>
      </c>
      <c r="I97" s="96">
        <v>42387</v>
      </c>
      <c r="J97" s="96">
        <v>42391</v>
      </c>
      <c r="K97" s="95">
        <v>3828000</v>
      </c>
      <c r="L97" s="95">
        <v>3828000</v>
      </c>
    </row>
    <row r="98" spans="1:12" ht="22.5" customHeight="1" x14ac:dyDescent="0.15">
      <c r="A98" s="5">
        <v>14</v>
      </c>
      <c r="B98" s="5">
        <v>82</v>
      </c>
      <c r="C98" s="5" t="s">
        <v>153</v>
      </c>
      <c r="D98" s="5" t="s">
        <v>154</v>
      </c>
      <c r="E98" s="5" t="s">
        <v>233</v>
      </c>
      <c r="F98" s="98" t="s">
        <v>238</v>
      </c>
      <c r="G98" s="5" t="s">
        <v>702</v>
      </c>
      <c r="H98" s="97">
        <v>3240</v>
      </c>
      <c r="I98" s="96">
        <v>42355</v>
      </c>
      <c r="J98" s="96">
        <v>42362</v>
      </c>
      <c r="K98" s="95">
        <v>9720000</v>
      </c>
      <c r="L98" s="95">
        <v>9720000</v>
      </c>
    </row>
    <row r="99" spans="1:12" ht="22.5" customHeight="1" x14ac:dyDescent="0.15">
      <c r="A99" s="5">
        <v>14</v>
      </c>
      <c r="B99" s="5">
        <v>83</v>
      </c>
      <c r="C99" s="5" t="s">
        <v>153</v>
      </c>
      <c r="D99" s="5" t="s">
        <v>154</v>
      </c>
      <c r="E99" s="5" t="s">
        <v>233</v>
      </c>
      <c r="F99" s="98" t="s">
        <v>240</v>
      </c>
      <c r="G99" s="5" t="s">
        <v>702</v>
      </c>
      <c r="H99" s="97">
        <v>536</v>
      </c>
      <c r="I99" s="96">
        <v>42375</v>
      </c>
      <c r="J99" s="96">
        <v>42383</v>
      </c>
      <c r="K99" s="95">
        <v>1608000</v>
      </c>
      <c r="L99" s="95">
        <v>1608000</v>
      </c>
    </row>
    <row r="100" spans="1:12" ht="22.5" customHeight="1" x14ac:dyDescent="0.15">
      <c r="A100" s="5">
        <v>14</v>
      </c>
      <c r="B100" s="5">
        <v>84</v>
      </c>
      <c r="C100" s="5" t="s">
        <v>153</v>
      </c>
      <c r="D100" s="5" t="s">
        <v>154</v>
      </c>
      <c r="E100" s="5" t="s">
        <v>233</v>
      </c>
      <c r="F100" s="98" t="s">
        <v>367</v>
      </c>
      <c r="G100" s="5" t="s">
        <v>702</v>
      </c>
      <c r="H100" s="97">
        <v>3262</v>
      </c>
      <c r="I100" s="96">
        <v>42474</v>
      </c>
      <c r="J100" s="96">
        <v>42474</v>
      </c>
      <c r="K100" s="95">
        <v>9786000</v>
      </c>
      <c r="L100" s="95">
        <v>9786000</v>
      </c>
    </row>
    <row r="101" spans="1:12" ht="22.5" customHeight="1" x14ac:dyDescent="0.15">
      <c r="A101" s="5">
        <v>14</v>
      </c>
      <c r="B101" s="5">
        <v>85</v>
      </c>
      <c r="C101" s="5" t="s">
        <v>153</v>
      </c>
      <c r="D101" s="5" t="s">
        <v>154</v>
      </c>
      <c r="E101" s="5" t="s">
        <v>233</v>
      </c>
      <c r="F101" s="98" t="s">
        <v>369</v>
      </c>
      <c r="G101" s="5" t="s">
        <v>702</v>
      </c>
      <c r="H101" s="97">
        <v>707</v>
      </c>
      <c r="I101" s="96">
        <v>42619</v>
      </c>
      <c r="J101" s="96">
        <v>42620</v>
      </c>
      <c r="K101" s="95">
        <v>2121000</v>
      </c>
      <c r="L101" s="95">
        <v>2121000</v>
      </c>
    </row>
    <row r="102" spans="1:12" ht="22.5" customHeight="1" x14ac:dyDescent="0.15">
      <c r="A102" s="5">
        <v>14</v>
      </c>
      <c r="B102" s="5">
        <v>86</v>
      </c>
      <c r="C102" s="5" t="s">
        <v>153</v>
      </c>
      <c r="D102" s="5" t="s">
        <v>154</v>
      </c>
      <c r="E102" s="5" t="s">
        <v>233</v>
      </c>
      <c r="F102" s="98" t="s">
        <v>371</v>
      </c>
      <c r="G102" s="5" t="s">
        <v>702</v>
      </c>
      <c r="H102" s="97">
        <v>145</v>
      </c>
      <c r="I102" s="96">
        <v>42619</v>
      </c>
      <c r="J102" s="96">
        <v>42620</v>
      </c>
      <c r="K102" s="95">
        <v>435000</v>
      </c>
      <c r="L102" s="95">
        <v>435000</v>
      </c>
    </row>
    <row r="103" spans="1:12" ht="22.5" customHeight="1" x14ac:dyDescent="0.15">
      <c r="A103" s="5">
        <v>14</v>
      </c>
      <c r="B103" s="5">
        <v>87</v>
      </c>
      <c r="C103" s="5" t="s">
        <v>153</v>
      </c>
      <c r="D103" s="5" t="s">
        <v>154</v>
      </c>
      <c r="E103" s="5" t="s">
        <v>233</v>
      </c>
      <c r="F103" s="98" t="s">
        <v>242</v>
      </c>
      <c r="G103" s="5" t="s">
        <v>702</v>
      </c>
      <c r="H103" s="97">
        <v>3768</v>
      </c>
      <c r="I103" s="96">
        <v>42362</v>
      </c>
      <c r="J103" s="96">
        <v>42375</v>
      </c>
      <c r="K103" s="95">
        <v>11304000</v>
      </c>
      <c r="L103" s="95">
        <v>11304000</v>
      </c>
    </row>
    <row r="104" spans="1:12" ht="22.5" customHeight="1" x14ac:dyDescent="0.15">
      <c r="A104" s="5">
        <v>14</v>
      </c>
      <c r="B104" s="5">
        <v>88</v>
      </c>
      <c r="C104" s="5" t="s">
        <v>153</v>
      </c>
      <c r="D104" s="5" t="s">
        <v>154</v>
      </c>
      <c r="E104" s="5" t="s">
        <v>233</v>
      </c>
      <c r="F104" s="98" t="s">
        <v>373</v>
      </c>
      <c r="G104" s="5" t="s">
        <v>702</v>
      </c>
      <c r="H104" s="97">
        <v>1001</v>
      </c>
      <c r="I104" s="96">
        <v>42730</v>
      </c>
      <c r="J104" s="96">
        <v>42747</v>
      </c>
      <c r="K104" s="95">
        <v>3003000</v>
      </c>
      <c r="L104" s="95">
        <v>3003000</v>
      </c>
    </row>
    <row r="105" spans="1:12" ht="22.5" customHeight="1" x14ac:dyDescent="0.15">
      <c r="A105" s="5">
        <v>14</v>
      </c>
      <c r="B105" s="5">
        <v>89</v>
      </c>
      <c r="C105" s="5" t="s">
        <v>153</v>
      </c>
      <c r="D105" s="5" t="s">
        <v>154</v>
      </c>
      <c r="E105" s="5" t="s">
        <v>233</v>
      </c>
      <c r="F105" s="98" t="s">
        <v>375</v>
      </c>
      <c r="G105" s="5" t="s">
        <v>702</v>
      </c>
      <c r="H105" s="97">
        <v>280</v>
      </c>
      <c r="I105" s="96">
        <v>42464</v>
      </c>
      <c r="J105" s="96">
        <v>42465</v>
      </c>
      <c r="K105" s="95">
        <v>840000</v>
      </c>
      <c r="L105" s="95">
        <v>840000</v>
      </c>
    </row>
    <row r="106" spans="1:12" ht="22.5" customHeight="1" x14ac:dyDescent="0.15">
      <c r="A106" s="5">
        <v>14</v>
      </c>
      <c r="B106" s="5">
        <v>90</v>
      </c>
      <c r="C106" s="5" t="s">
        <v>153</v>
      </c>
      <c r="D106" s="5" t="s">
        <v>154</v>
      </c>
      <c r="E106" s="5" t="s">
        <v>233</v>
      </c>
      <c r="F106" s="98" t="s">
        <v>244</v>
      </c>
      <c r="G106" s="5" t="s">
        <v>702</v>
      </c>
      <c r="H106" s="97">
        <v>1286</v>
      </c>
      <c r="I106" s="96">
        <v>42362</v>
      </c>
      <c r="J106" s="96">
        <v>42375</v>
      </c>
      <c r="K106" s="95">
        <v>3858000</v>
      </c>
      <c r="L106" s="95">
        <v>3858000</v>
      </c>
    </row>
    <row r="107" spans="1:12" ht="22.5" customHeight="1" x14ac:dyDescent="0.15">
      <c r="A107" s="5">
        <v>14</v>
      </c>
      <c r="B107" s="5">
        <v>91</v>
      </c>
      <c r="C107" s="5" t="s">
        <v>153</v>
      </c>
      <c r="D107" s="5" t="s">
        <v>154</v>
      </c>
      <c r="E107" s="5" t="s">
        <v>233</v>
      </c>
      <c r="F107" s="98" t="s">
        <v>432</v>
      </c>
      <c r="G107" s="5" t="s">
        <v>702</v>
      </c>
      <c r="H107" s="97">
        <v>1880</v>
      </c>
      <c r="I107" s="96">
        <v>42447</v>
      </c>
      <c r="J107" s="96">
        <v>43265</v>
      </c>
      <c r="K107" s="95">
        <v>4081351</v>
      </c>
      <c r="L107" s="95">
        <v>4081351</v>
      </c>
    </row>
    <row r="108" spans="1:12" ht="22.5" customHeight="1" x14ac:dyDescent="0.15">
      <c r="A108" s="5">
        <v>14</v>
      </c>
      <c r="B108" s="5">
        <v>92</v>
      </c>
      <c r="C108" s="5" t="s">
        <v>153</v>
      </c>
      <c r="D108" s="5" t="s">
        <v>154</v>
      </c>
      <c r="E108" s="5" t="s">
        <v>233</v>
      </c>
      <c r="F108" s="98" t="s">
        <v>524</v>
      </c>
      <c r="G108" s="5" t="s">
        <v>702</v>
      </c>
      <c r="H108" s="97">
        <v>74</v>
      </c>
      <c r="I108" s="96">
        <v>42447</v>
      </c>
      <c r="J108" s="96">
        <v>43265</v>
      </c>
      <c r="K108" s="95">
        <v>160649</v>
      </c>
      <c r="L108" s="95">
        <v>160649</v>
      </c>
    </row>
    <row r="109" spans="1:12" ht="22.5" customHeight="1" x14ac:dyDescent="0.15">
      <c r="A109" s="5">
        <v>14</v>
      </c>
      <c r="B109" s="5">
        <v>93</v>
      </c>
      <c r="C109" s="5" t="s">
        <v>153</v>
      </c>
      <c r="D109" s="5" t="s">
        <v>154</v>
      </c>
      <c r="E109" s="5" t="s">
        <v>233</v>
      </c>
      <c r="F109" s="98" t="s">
        <v>377</v>
      </c>
      <c r="G109" s="5" t="s">
        <v>702</v>
      </c>
      <c r="H109" s="97">
        <v>2949</v>
      </c>
      <c r="I109" s="96">
        <v>42474</v>
      </c>
      <c r="J109" s="96">
        <v>42474</v>
      </c>
      <c r="K109" s="95">
        <v>8847000</v>
      </c>
      <c r="L109" s="95">
        <v>8847000</v>
      </c>
    </row>
    <row r="110" spans="1:12" ht="22.5" customHeight="1" x14ac:dyDescent="0.15">
      <c r="A110" s="5">
        <v>14</v>
      </c>
      <c r="B110" s="5">
        <v>94</v>
      </c>
      <c r="C110" s="5" t="s">
        <v>153</v>
      </c>
      <c r="D110" s="5" t="s">
        <v>154</v>
      </c>
      <c r="E110" s="5" t="s">
        <v>233</v>
      </c>
      <c r="F110" s="98" t="s">
        <v>379</v>
      </c>
      <c r="G110" s="5" t="s">
        <v>702</v>
      </c>
      <c r="H110" s="97">
        <v>671</v>
      </c>
      <c r="I110" s="96">
        <v>42619</v>
      </c>
      <c r="J110" s="96">
        <v>42620</v>
      </c>
      <c r="K110" s="95">
        <v>2013000</v>
      </c>
      <c r="L110" s="95">
        <v>2013000</v>
      </c>
    </row>
    <row r="111" spans="1:12" ht="22.5" customHeight="1" x14ac:dyDescent="0.15">
      <c r="A111" s="5">
        <v>14</v>
      </c>
      <c r="B111" s="5">
        <v>95</v>
      </c>
      <c r="C111" s="5" t="s">
        <v>153</v>
      </c>
      <c r="D111" s="5" t="s">
        <v>154</v>
      </c>
      <c r="E111" s="5" t="s">
        <v>233</v>
      </c>
      <c r="F111" s="98" t="s">
        <v>381</v>
      </c>
      <c r="G111" s="5" t="s">
        <v>702</v>
      </c>
      <c r="H111" s="97">
        <v>271</v>
      </c>
      <c r="I111" s="96">
        <v>42619</v>
      </c>
      <c r="J111" s="96">
        <v>42620</v>
      </c>
      <c r="K111" s="95">
        <v>813000</v>
      </c>
      <c r="L111" s="95">
        <v>813000</v>
      </c>
    </row>
    <row r="112" spans="1:12" ht="22.5" customHeight="1" x14ac:dyDescent="0.15">
      <c r="A112" s="5">
        <v>14</v>
      </c>
      <c r="B112" s="5">
        <v>96</v>
      </c>
      <c r="C112" s="5" t="s">
        <v>153</v>
      </c>
      <c r="D112" s="5" t="s">
        <v>154</v>
      </c>
      <c r="E112" s="5" t="s">
        <v>233</v>
      </c>
      <c r="F112" s="98" t="s">
        <v>383</v>
      </c>
      <c r="G112" s="5" t="s">
        <v>702</v>
      </c>
      <c r="H112" s="97">
        <v>2417</v>
      </c>
      <c r="I112" s="96">
        <v>42474</v>
      </c>
      <c r="J112" s="96">
        <v>42474</v>
      </c>
      <c r="K112" s="95">
        <v>7251000</v>
      </c>
      <c r="L112" s="95">
        <v>7251000</v>
      </c>
    </row>
    <row r="113" spans="1:12" ht="22.5" customHeight="1" x14ac:dyDescent="0.15">
      <c r="A113" s="5">
        <v>14</v>
      </c>
      <c r="B113" s="5">
        <v>97</v>
      </c>
      <c r="C113" s="5" t="s">
        <v>153</v>
      </c>
      <c r="D113" s="5" t="s">
        <v>154</v>
      </c>
      <c r="E113" s="5" t="s">
        <v>233</v>
      </c>
      <c r="F113" s="98" t="s">
        <v>248</v>
      </c>
      <c r="G113" s="5" t="s">
        <v>702</v>
      </c>
      <c r="H113" s="97">
        <v>2391</v>
      </c>
      <c r="I113" s="96">
        <v>42387</v>
      </c>
      <c r="J113" s="96">
        <v>42391</v>
      </c>
      <c r="K113" s="95">
        <v>7173000</v>
      </c>
      <c r="L113" s="95">
        <v>7173000</v>
      </c>
    </row>
    <row r="114" spans="1:12" ht="22.5" customHeight="1" x14ac:dyDescent="0.15">
      <c r="A114" s="5">
        <v>14</v>
      </c>
      <c r="B114" s="5">
        <v>98</v>
      </c>
      <c r="C114" s="5" t="s">
        <v>153</v>
      </c>
      <c r="D114" s="5" t="s">
        <v>154</v>
      </c>
      <c r="E114" s="5" t="s">
        <v>233</v>
      </c>
      <c r="F114" s="98" t="s">
        <v>526</v>
      </c>
      <c r="G114" s="5" t="s">
        <v>701</v>
      </c>
      <c r="H114" s="97">
        <v>1214</v>
      </c>
      <c r="I114" s="96">
        <v>44055</v>
      </c>
      <c r="J114" s="96">
        <v>43265</v>
      </c>
      <c r="K114" s="95">
        <v>5166784</v>
      </c>
      <c r="L114" s="95">
        <v>5166784</v>
      </c>
    </row>
    <row r="115" spans="1:12" ht="22.5" customHeight="1" x14ac:dyDescent="0.15">
      <c r="A115" s="5">
        <v>14</v>
      </c>
      <c r="B115" s="5">
        <v>99</v>
      </c>
      <c r="C115" s="5" t="s">
        <v>153</v>
      </c>
      <c r="D115" s="5" t="s">
        <v>154</v>
      </c>
      <c r="E115" s="5" t="s">
        <v>233</v>
      </c>
      <c r="F115" s="98" t="s">
        <v>250</v>
      </c>
      <c r="G115" s="5" t="s">
        <v>702</v>
      </c>
      <c r="H115" s="97">
        <v>1146</v>
      </c>
      <c r="I115" s="96">
        <v>42375</v>
      </c>
      <c r="J115" s="96">
        <v>42383</v>
      </c>
      <c r="K115" s="95">
        <v>3438000</v>
      </c>
      <c r="L115" s="95">
        <v>3438000</v>
      </c>
    </row>
    <row r="116" spans="1:12" ht="22.5" customHeight="1" x14ac:dyDescent="0.15">
      <c r="A116" s="5">
        <v>14</v>
      </c>
      <c r="B116" s="5">
        <v>100</v>
      </c>
      <c r="C116" s="5" t="s">
        <v>153</v>
      </c>
      <c r="D116" s="5" t="s">
        <v>154</v>
      </c>
      <c r="E116" s="5" t="s">
        <v>233</v>
      </c>
      <c r="F116" s="98" t="s">
        <v>252</v>
      </c>
      <c r="G116" s="5" t="s">
        <v>702</v>
      </c>
      <c r="H116" s="97">
        <v>724</v>
      </c>
      <c r="I116" s="96">
        <v>42335</v>
      </c>
      <c r="J116" s="96">
        <v>42340</v>
      </c>
      <c r="K116" s="95">
        <v>2172000</v>
      </c>
      <c r="L116" s="95">
        <v>2172000</v>
      </c>
    </row>
    <row r="117" spans="1:12" ht="22.5" customHeight="1" x14ac:dyDescent="0.15">
      <c r="A117" s="5">
        <v>14</v>
      </c>
      <c r="B117" s="5">
        <v>101</v>
      </c>
      <c r="C117" s="5" t="s">
        <v>153</v>
      </c>
      <c r="D117" s="5" t="s">
        <v>154</v>
      </c>
      <c r="E117" s="5" t="s">
        <v>233</v>
      </c>
      <c r="F117" s="98" t="s">
        <v>434</v>
      </c>
      <c r="G117" s="5" t="s">
        <v>702</v>
      </c>
      <c r="H117" s="97">
        <v>1409</v>
      </c>
      <c r="I117" s="96">
        <v>42387</v>
      </c>
      <c r="J117" s="96">
        <v>42391</v>
      </c>
      <c r="K117" s="95">
        <v>4168408</v>
      </c>
      <c r="L117" s="95">
        <v>4168408</v>
      </c>
    </row>
    <row r="118" spans="1:12" ht="22.5" customHeight="1" x14ac:dyDescent="0.15">
      <c r="A118" s="5">
        <v>14</v>
      </c>
      <c r="B118" s="5">
        <v>102</v>
      </c>
      <c r="C118" s="5" t="s">
        <v>153</v>
      </c>
      <c r="D118" s="5" t="s">
        <v>154</v>
      </c>
      <c r="E118" s="5" t="s">
        <v>233</v>
      </c>
      <c r="F118" s="98" t="s">
        <v>528</v>
      </c>
      <c r="G118" s="5" t="s">
        <v>702</v>
      </c>
      <c r="H118" s="97">
        <v>106</v>
      </c>
      <c r="I118" s="96">
        <v>42387</v>
      </c>
      <c r="J118" s="96">
        <v>43265</v>
      </c>
      <c r="K118" s="95">
        <v>313592</v>
      </c>
      <c r="L118" s="95">
        <v>313592</v>
      </c>
    </row>
    <row r="119" spans="1:12" ht="22.5" customHeight="1" x14ac:dyDescent="0.15">
      <c r="A119" s="5">
        <v>14</v>
      </c>
      <c r="B119" s="5">
        <v>103</v>
      </c>
      <c r="C119" s="5" t="s">
        <v>153</v>
      </c>
      <c r="D119" s="5" t="s">
        <v>154</v>
      </c>
      <c r="E119" s="5" t="s">
        <v>233</v>
      </c>
      <c r="F119" s="98" t="s">
        <v>258</v>
      </c>
      <c r="G119" s="5" t="s">
        <v>702</v>
      </c>
      <c r="H119" s="97">
        <v>1903</v>
      </c>
      <c r="I119" s="96">
        <v>42348</v>
      </c>
      <c r="J119" s="96">
        <v>42352</v>
      </c>
      <c r="K119" s="95">
        <v>5663199</v>
      </c>
      <c r="L119" s="95">
        <v>5663199</v>
      </c>
    </row>
    <row r="120" spans="1:12" ht="22.5" customHeight="1" x14ac:dyDescent="0.15">
      <c r="A120" s="5">
        <v>14</v>
      </c>
      <c r="B120" s="5">
        <v>104</v>
      </c>
      <c r="C120" s="5" t="s">
        <v>153</v>
      </c>
      <c r="D120" s="5" t="s">
        <v>154</v>
      </c>
      <c r="E120" s="5" t="s">
        <v>233</v>
      </c>
      <c r="F120" s="98" t="s">
        <v>530</v>
      </c>
      <c r="G120" s="5" t="s">
        <v>702</v>
      </c>
      <c r="H120" s="97">
        <v>216</v>
      </c>
      <c r="I120" s="96">
        <v>42348</v>
      </c>
      <c r="J120" s="96">
        <v>43265</v>
      </c>
      <c r="K120" s="95">
        <v>642801</v>
      </c>
      <c r="L120" s="95">
        <v>642801</v>
      </c>
    </row>
    <row r="121" spans="1:12" ht="22.5" customHeight="1" x14ac:dyDescent="0.15">
      <c r="A121" s="5">
        <v>14</v>
      </c>
      <c r="B121" s="5">
        <v>105</v>
      </c>
      <c r="C121" s="5" t="s">
        <v>153</v>
      </c>
      <c r="D121" s="5" t="s">
        <v>154</v>
      </c>
      <c r="E121" s="5" t="s">
        <v>233</v>
      </c>
      <c r="F121" s="98" t="s">
        <v>437</v>
      </c>
      <c r="G121" s="5" t="s">
        <v>702</v>
      </c>
      <c r="H121" s="97">
        <v>364</v>
      </c>
      <c r="I121" s="96">
        <v>42335</v>
      </c>
      <c r="J121" s="96">
        <v>42340</v>
      </c>
      <c r="K121" s="95">
        <v>1084288</v>
      </c>
      <c r="L121" s="95">
        <v>1084288</v>
      </c>
    </row>
    <row r="122" spans="1:12" ht="22.5" customHeight="1" x14ac:dyDescent="0.15">
      <c r="A122" s="5">
        <v>14</v>
      </c>
      <c r="B122" s="5">
        <v>106</v>
      </c>
      <c r="C122" s="5" t="s">
        <v>153</v>
      </c>
      <c r="D122" s="5" t="s">
        <v>154</v>
      </c>
      <c r="E122" s="5" t="s">
        <v>233</v>
      </c>
      <c r="F122" s="98" t="s">
        <v>532</v>
      </c>
      <c r="G122" s="5" t="s">
        <v>702</v>
      </c>
      <c r="H122" s="97">
        <v>344</v>
      </c>
      <c r="I122" s="96">
        <v>42335</v>
      </c>
      <c r="J122" s="96">
        <v>43265</v>
      </c>
      <c r="K122" s="95">
        <v>1024712</v>
      </c>
      <c r="L122" s="95">
        <v>1024712</v>
      </c>
    </row>
    <row r="123" spans="1:12" ht="22.5" customHeight="1" x14ac:dyDescent="0.15">
      <c r="A123" s="5">
        <v>14</v>
      </c>
      <c r="B123" s="5">
        <v>107</v>
      </c>
      <c r="C123" s="5" t="s">
        <v>153</v>
      </c>
      <c r="D123" s="5" t="s">
        <v>154</v>
      </c>
      <c r="E123" s="5" t="s">
        <v>233</v>
      </c>
      <c r="F123" s="98" t="s">
        <v>439</v>
      </c>
      <c r="G123" s="5" t="s">
        <v>702</v>
      </c>
      <c r="H123" s="97">
        <v>768</v>
      </c>
      <c r="I123" s="96">
        <v>42341</v>
      </c>
      <c r="J123" s="96">
        <v>42346</v>
      </c>
      <c r="K123" s="95">
        <v>2243368</v>
      </c>
      <c r="L123" s="95">
        <v>2243368</v>
      </c>
    </row>
    <row r="124" spans="1:12" ht="22.5" customHeight="1" x14ac:dyDescent="0.15">
      <c r="A124" s="5">
        <v>14</v>
      </c>
      <c r="B124" s="5">
        <v>108</v>
      </c>
      <c r="C124" s="5" t="s">
        <v>153</v>
      </c>
      <c r="D124" s="5" t="s">
        <v>154</v>
      </c>
      <c r="E124" s="5" t="s">
        <v>233</v>
      </c>
      <c r="F124" s="98" t="s">
        <v>534</v>
      </c>
      <c r="G124" s="5" t="s">
        <v>702</v>
      </c>
      <c r="H124" s="97">
        <v>486</v>
      </c>
      <c r="I124" s="96">
        <v>42341</v>
      </c>
      <c r="J124" s="96">
        <v>43265</v>
      </c>
      <c r="K124" s="95">
        <v>1419632</v>
      </c>
      <c r="L124" s="95">
        <v>1419632</v>
      </c>
    </row>
    <row r="125" spans="1:12" ht="22.5" customHeight="1" x14ac:dyDescent="0.15">
      <c r="A125" s="5">
        <v>14</v>
      </c>
      <c r="B125" s="5">
        <v>109</v>
      </c>
      <c r="C125" s="5" t="s">
        <v>153</v>
      </c>
      <c r="D125" s="5" t="s">
        <v>154</v>
      </c>
      <c r="E125" s="5" t="s">
        <v>233</v>
      </c>
      <c r="F125" s="98" t="s">
        <v>264</v>
      </c>
      <c r="G125" s="5" t="s">
        <v>702</v>
      </c>
      <c r="H125" s="97">
        <v>239</v>
      </c>
      <c r="I125" s="96">
        <v>42355</v>
      </c>
      <c r="J125" s="96">
        <v>42362</v>
      </c>
      <c r="K125" s="95">
        <v>693871</v>
      </c>
      <c r="L125" s="95">
        <v>693871</v>
      </c>
    </row>
    <row r="126" spans="1:12" ht="22.5" customHeight="1" x14ac:dyDescent="0.15">
      <c r="A126" s="5">
        <v>14</v>
      </c>
      <c r="B126" s="5">
        <v>110</v>
      </c>
      <c r="C126" s="5" t="s">
        <v>153</v>
      </c>
      <c r="D126" s="5" t="s">
        <v>154</v>
      </c>
      <c r="E126" s="5" t="s">
        <v>233</v>
      </c>
      <c r="F126" s="98" t="s">
        <v>266</v>
      </c>
      <c r="G126" s="5" t="s">
        <v>702</v>
      </c>
      <c r="H126" s="97">
        <v>1317</v>
      </c>
      <c r="I126" s="96">
        <v>42387</v>
      </c>
      <c r="J126" s="96">
        <v>42391</v>
      </c>
      <c r="K126" s="95">
        <v>3888511</v>
      </c>
      <c r="L126" s="95">
        <v>3888511</v>
      </c>
    </row>
    <row r="127" spans="1:12" ht="22.5" customHeight="1" x14ac:dyDescent="0.15">
      <c r="A127" s="5">
        <v>14</v>
      </c>
      <c r="B127" s="5">
        <v>111</v>
      </c>
      <c r="C127" s="5" t="s">
        <v>153</v>
      </c>
      <c r="D127" s="5" t="s">
        <v>154</v>
      </c>
      <c r="E127" s="5" t="s">
        <v>233</v>
      </c>
      <c r="F127" s="98" t="s">
        <v>268</v>
      </c>
      <c r="G127" s="5" t="s">
        <v>702</v>
      </c>
      <c r="H127" s="97">
        <v>26</v>
      </c>
      <c r="I127" s="96">
        <v>42387</v>
      </c>
      <c r="J127" s="96">
        <v>42391</v>
      </c>
      <c r="K127" s="95">
        <v>78000</v>
      </c>
      <c r="L127" s="95">
        <v>78000</v>
      </c>
    </row>
    <row r="128" spans="1:12" ht="22.5" customHeight="1" x14ac:dyDescent="0.15">
      <c r="A128" s="5">
        <v>14</v>
      </c>
      <c r="B128" s="5">
        <v>112</v>
      </c>
      <c r="C128" s="5" t="s">
        <v>153</v>
      </c>
      <c r="D128" s="5" t="s">
        <v>154</v>
      </c>
      <c r="E128" s="5" t="s">
        <v>233</v>
      </c>
      <c r="F128" s="98" t="s">
        <v>536</v>
      </c>
      <c r="G128" s="5" t="s">
        <v>702</v>
      </c>
      <c r="H128" s="97">
        <v>226</v>
      </c>
      <c r="I128" s="96">
        <v>42355</v>
      </c>
      <c r="J128" s="96">
        <v>43265</v>
      </c>
      <c r="K128" s="95">
        <v>656129</v>
      </c>
      <c r="L128" s="95">
        <v>656129</v>
      </c>
    </row>
    <row r="129" spans="1:12" ht="22.5" customHeight="1" x14ac:dyDescent="0.15">
      <c r="A129" s="5">
        <v>14</v>
      </c>
      <c r="B129" s="5">
        <v>113</v>
      </c>
      <c r="C129" s="5" t="s">
        <v>153</v>
      </c>
      <c r="D129" s="5" t="s">
        <v>154</v>
      </c>
      <c r="E129" s="5" t="s">
        <v>233</v>
      </c>
      <c r="F129" s="98" t="s">
        <v>538</v>
      </c>
      <c r="G129" s="5" t="s">
        <v>702</v>
      </c>
      <c r="H129" s="97">
        <v>74</v>
      </c>
      <c r="I129" s="96">
        <v>42387</v>
      </c>
      <c r="J129" s="96">
        <v>43265</v>
      </c>
      <c r="K129" s="95">
        <v>218489</v>
      </c>
      <c r="L129" s="95">
        <v>218489</v>
      </c>
    </row>
    <row r="130" spans="1:12" ht="22.5" customHeight="1" x14ac:dyDescent="0.15">
      <c r="A130" s="5">
        <v>14</v>
      </c>
      <c r="B130" s="5">
        <v>114</v>
      </c>
      <c r="C130" s="5" t="s">
        <v>153</v>
      </c>
      <c r="D130" s="5" t="s">
        <v>154</v>
      </c>
      <c r="E130" s="5" t="s">
        <v>233</v>
      </c>
      <c r="F130" s="98" t="s">
        <v>471</v>
      </c>
      <c r="G130" s="5" t="s">
        <v>702</v>
      </c>
      <c r="H130" s="97">
        <v>2786</v>
      </c>
      <c r="I130" s="96">
        <v>42619</v>
      </c>
      <c r="J130" s="96">
        <v>42620</v>
      </c>
      <c r="K130" s="95">
        <v>9225470</v>
      </c>
      <c r="L130" s="95">
        <v>9225470</v>
      </c>
    </row>
    <row r="131" spans="1:12" ht="22.5" customHeight="1" x14ac:dyDescent="0.15">
      <c r="A131" s="5">
        <v>14</v>
      </c>
      <c r="B131" s="5">
        <v>115</v>
      </c>
      <c r="C131" s="5" t="s">
        <v>153</v>
      </c>
      <c r="D131" s="5" t="s">
        <v>154</v>
      </c>
      <c r="E131" s="5" t="s">
        <v>233</v>
      </c>
      <c r="F131" s="98" t="s">
        <v>540</v>
      </c>
      <c r="G131" s="5" t="s">
        <v>702</v>
      </c>
      <c r="H131" s="97">
        <v>117</v>
      </c>
      <c r="I131" s="96">
        <v>42619</v>
      </c>
      <c r="J131" s="96">
        <v>43265</v>
      </c>
      <c r="K131" s="95">
        <v>387430</v>
      </c>
      <c r="L131" s="95">
        <v>387430</v>
      </c>
    </row>
    <row r="132" spans="1:12" ht="22.5" customHeight="1" x14ac:dyDescent="0.15">
      <c r="A132" s="5">
        <v>14</v>
      </c>
      <c r="B132" s="5">
        <v>116</v>
      </c>
      <c r="C132" s="5" t="s">
        <v>153</v>
      </c>
      <c r="D132" s="5" t="s">
        <v>154</v>
      </c>
      <c r="E132" s="5" t="s">
        <v>233</v>
      </c>
      <c r="F132" s="98" t="s">
        <v>473</v>
      </c>
      <c r="G132" s="5" t="s">
        <v>702</v>
      </c>
      <c r="H132" s="97">
        <v>1382</v>
      </c>
      <c r="I132" s="96">
        <v>42619</v>
      </c>
      <c r="J132" s="96">
        <v>42620</v>
      </c>
      <c r="K132" s="95">
        <v>4106271</v>
      </c>
      <c r="L132" s="95">
        <v>4106271</v>
      </c>
    </row>
    <row r="133" spans="1:12" ht="22.5" customHeight="1" x14ac:dyDescent="0.15">
      <c r="A133" s="5">
        <v>14</v>
      </c>
      <c r="B133" s="5">
        <v>117</v>
      </c>
      <c r="C133" s="5" t="s">
        <v>153</v>
      </c>
      <c r="D133" s="5" t="s">
        <v>154</v>
      </c>
      <c r="E133" s="5" t="s">
        <v>233</v>
      </c>
      <c r="F133" s="98" t="s">
        <v>270</v>
      </c>
      <c r="G133" s="5" t="s">
        <v>702</v>
      </c>
      <c r="H133" s="97">
        <v>1275</v>
      </c>
      <c r="I133" s="96">
        <v>42352</v>
      </c>
      <c r="J133" s="96">
        <v>42356</v>
      </c>
      <c r="K133" s="95">
        <v>3825000</v>
      </c>
      <c r="L133" s="95">
        <v>3825000</v>
      </c>
    </row>
    <row r="134" spans="1:12" ht="22.5" customHeight="1" x14ac:dyDescent="0.15">
      <c r="A134" s="5">
        <v>14</v>
      </c>
      <c r="B134" s="5">
        <v>118</v>
      </c>
      <c r="C134" s="5" t="s">
        <v>153</v>
      </c>
      <c r="D134" s="5" t="s">
        <v>154</v>
      </c>
      <c r="E134" s="5" t="s">
        <v>233</v>
      </c>
      <c r="F134" s="98" t="s">
        <v>475</v>
      </c>
      <c r="G134" s="5" t="s">
        <v>702</v>
      </c>
      <c r="H134" s="97">
        <v>1933</v>
      </c>
      <c r="I134" s="96">
        <v>42619</v>
      </c>
      <c r="J134" s="96">
        <v>42620</v>
      </c>
      <c r="K134" s="95">
        <v>6363813</v>
      </c>
      <c r="L134" s="95">
        <v>6363813</v>
      </c>
    </row>
    <row r="135" spans="1:12" ht="22.5" customHeight="1" x14ac:dyDescent="0.15">
      <c r="A135" s="5">
        <v>14</v>
      </c>
      <c r="B135" s="5">
        <v>119</v>
      </c>
      <c r="C135" s="5" t="s">
        <v>153</v>
      </c>
      <c r="D135" s="5" t="s">
        <v>154</v>
      </c>
      <c r="E135" s="5" t="s">
        <v>233</v>
      </c>
      <c r="F135" s="98" t="s">
        <v>443</v>
      </c>
      <c r="G135" s="5" t="s">
        <v>702</v>
      </c>
      <c r="H135" s="97">
        <v>2583</v>
      </c>
      <c r="I135" s="96">
        <v>42355</v>
      </c>
      <c r="J135" s="96">
        <v>42362</v>
      </c>
      <c r="K135" s="95">
        <v>7687500</v>
      </c>
      <c r="L135" s="95">
        <v>7687500</v>
      </c>
    </row>
    <row r="136" spans="1:12" ht="22.5" customHeight="1" x14ac:dyDescent="0.15">
      <c r="A136" s="5">
        <v>14</v>
      </c>
      <c r="B136" s="5">
        <v>120</v>
      </c>
      <c r="C136" s="5" t="s">
        <v>153</v>
      </c>
      <c r="D136" s="5" t="s">
        <v>154</v>
      </c>
      <c r="E136" s="5" t="s">
        <v>155</v>
      </c>
      <c r="F136" s="98" t="s">
        <v>414</v>
      </c>
      <c r="G136" s="5" t="s">
        <v>702</v>
      </c>
      <c r="H136" s="97">
        <v>602</v>
      </c>
      <c r="I136" s="96">
        <v>42387</v>
      </c>
      <c r="J136" s="96">
        <v>42391</v>
      </c>
      <c r="K136" s="95">
        <v>1803688</v>
      </c>
      <c r="L136" s="95">
        <v>1803688</v>
      </c>
    </row>
    <row r="137" spans="1:12" ht="22.5" customHeight="1" x14ac:dyDescent="0.15">
      <c r="A137" s="5">
        <v>14</v>
      </c>
      <c r="B137" s="5">
        <v>121</v>
      </c>
      <c r="C137" s="5" t="s">
        <v>153</v>
      </c>
      <c r="D137" s="5" t="s">
        <v>154</v>
      </c>
      <c r="E137" s="5" t="s">
        <v>155</v>
      </c>
      <c r="F137" s="98" t="s">
        <v>416</v>
      </c>
      <c r="G137" s="5" t="s">
        <v>702</v>
      </c>
      <c r="H137" s="97">
        <v>3006</v>
      </c>
      <c r="I137" s="96">
        <v>42355</v>
      </c>
      <c r="J137" s="96">
        <v>42362</v>
      </c>
      <c r="K137" s="95">
        <v>9814039</v>
      </c>
      <c r="L137" s="95">
        <v>9814039</v>
      </c>
    </row>
    <row r="138" spans="1:12" ht="22.5" customHeight="1" x14ac:dyDescent="0.15">
      <c r="A138" s="5">
        <v>14</v>
      </c>
      <c r="B138" s="5">
        <v>122</v>
      </c>
      <c r="C138" s="5" t="s">
        <v>153</v>
      </c>
      <c r="D138" s="5" t="s">
        <v>154</v>
      </c>
      <c r="E138" s="5" t="s">
        <v>155</v>
      </c>
      <c r="F138" s="98" t="s">
        <v>542</v>
      </c>
      <c r="G138" s="5" t="s">
        <v>701</v>
      </c>
      <c r="H138" s="97">
        <v>147</v>
      </c>
      <c r="I138" s="96">
        <v>44055</v>
      </c>
      <c r="J138" s="96">
        <v>43265</v>
      </c>
      <c r="K138" s="95">
        <v>625632</v>
      </c>
      <c r="L138" s="95">
        <v>625632</v>
      </c>
    </row>
    <row r="139" spans="1:12" ht="22.5" customHeight="1" x14ac:dyDescent="0.15">
      <c r="A139" s="5">
        <v>14</v>
      </c>
      <c r="B139" s="5">
        <v>123</v>
      </c>
      <c r="C139" s="5" t="s">
        <v>153</v>
      </c>
      <c r="D139" s="5" t="s">
        <v>154</v>
      </c>
      <c r="E139" s="5" t="s">
        <v>155</v>
      </c>
      <c r="F139" s="98" t="s">
        <v>418</v>
      </c>
      <c r="G139" s="5" t="s">
        <v>702</v>
      </c>
      <c r="H139" s="97">
        <v>1644</v>
      </c>
      <c r="I139" s="96">
        <v>42352</v>
      </c>
      <c r="J139" s="96">
        <v>42356</v>
      </c>
      <c r="K139" s="95">
        <v>4934874</v>
      </c>
      <c r="L139" s="95">
        <v>4934874</v>
      </c>
    </row>
    <row r="140" spans="1:12" ht="22.5" customHeight="1" x14ac:dyDescent="0.15">
      <c r="A140" s="5">
        <v>14</v>
      </c>
      <c r="B140" s="5">
        <v>124</v>
      </c>
      <c r="C140" s="5" t="s">
        <v>153</v>
      </c>
      <c r="D140" s="5" t="s">
        <v>154</v>
      </c>
      <c r="E140" s="5" t="s">
        <v>155</v>
      </c>
      <c r="F140" s="98" t="s">
        <v>162</v>
      </c>
      <c r="G140" s="5" t="s">
        <v>702</v>
      </c>
      <c r="H140" s="97">
        <v>1341</v>
      </c>
      <c r="I140" s="96">
        <v>42366</v>
      </c>
      <c r="J140" s="96">
        <v>42377</v>
      </c>
      <c r="K140" s="95">
        <v>4023000</v>
      </c>
      <c r="L140" s="95">
        <v>4023000</v>
      </c>
    </row>
    <row r="141" spans="1:12" ht="22.5" customHeight="1" x14ac:dyDescent="0.15">
      <c r="A141" s="5">
        <v>14</v>
      </c>
      <c r="B141" s="5">
        <v>125</v>
      </c>
      <c r="C141" s="5" t="s">
        <v>153</v>
      </c>
      <c r="D141" s="5" t="s">
        <v>154</v>
      </c>
      <c r="E141" s="5" t="s">
        <v>155</v>
      </c>
      <c r="F141" s="98" t="s">
        <v>391</v>
      </c>
      <c r="G141" s="5" t="s">
        <v>702</v>
      </c>
      <c r="H141" s="97">
        <v>957</v>
      </c>
      <c r="I141" s="96">
        <v>42601</v>
      </c>
      <c r="J141" s="96">
        <v>42605</v>
      </c>
      <c r="K141" s="95">
        <v>2871000</v>
      </c>
      <c r="L141" s="95">
        <v>2871000</v>
      </c>
    </row>
    <row r="142" spans="1:12" ht="22.5" customHeight="1" x14ac:dyDescent="0.15">
      <c r="A142" s="5">
        <v>14</v>
      </c>
      <c r="B142" s="5">
        <v>126</v>
      </c>
      <c r="C142" s="5" t="s">
        <v>153</v>
      </c>
      <c r="D142" s="5" t="s">
        <v>154</v>
      </c>
      <c r="E142" s="5" t="s">
        <v>155</v>
      </c>
      <c r="F142" s="98" t="s">
        <v>393</v>
      </c>
      <c r="G142" s="5" t="s">
        <v>702</v>
      </c>
      <c r="H142" s="97">
        <v>1161</v>
      </c>
      <c r="I142" s="96">
        <v>42601</v>
      </c>
      <c r="J142" s="96">
        <v>42605</v>
      </c>
      <c r="K142" s="95">
        <v>3483000</v>
      </c>
      <c r="L142" s="95">
        <v>3483000</v>
      </c>
    </row>
    <row r="143" spans="1:12" ht="22.5" customHeight="1" x14ac:dyDescent="0.15">
      <c r="A143" s="5">
        <v>14</v>
      </c>
      <c r="B143" s="5">
        <v>127</v>
      </c>
      <c r="C143" s="5" t="s">
        <v>153</v>
      </c>
      <c r="D143" s="5" t="s">
        <v>154</v>
      </c>
      <c r="E143" s="5" t="s">
        <v>155</v>
      </c>
      <c r="F143" s="98" t="s">
        <v>164</v>
      </c>
      <c r="G143" s="5" t="s">
        <v>702</v>
      </c>
      <c r="H143" s="97">
        <v>806</v>
      </c>
      <c r="I143" s="96">
        <v>42362</v>
      </c>
      <c r="J143" s="96">
        <v>42375</v>
      </c>
      <c r="K143" s="95">
        <v>2418000</v>
      </c>
      <c r="L143" s="95">
        <v>2418000</v>
      </c>
    </row>
    <row r="144" spans="1:12" ht="22.5" customHeight="1" x14ac:dyDescent="0.15">
      <c r="A144" s="5">
        <v>14</v>
      </c>
      <c r="B144" s="5">
        <v>128</v>
      </c>
      <c r="C144" s="5" t="s">
        <v>153</v>
      </c>
      <c r="D144" s="5" t="s">
        <v>154</v>
      </c>
      <c r="E144" s="5" t="s">
        <v>155</v>
      </c>
      <c r="F144" s="98" t="s">
        <v>166</v>
      </c>
      <c r="G144" s="5" t="s">
        <v>702</v>
      </c>
      <c r="H144" s="97">
        <v>515</v>
      </c>
      <c r="I144" s="96">
        <v>42362</v>
      </c>
      <c r="J144" s="96">
        <v>42375</v>
      </c>
      <c r="K144" s="95">
        <v>1545000</v>
      </c>
      <c r="L144" s="95">
        <v>1545000</v>
      </c>
    </row>
    <row r="145" spans="1:12" ht="22.5" customHeight="1" x14ac:dyDescent="0.15">
      <c r="A145" s="5">
        <v>14</v>
      </c>
      <c r="B145" s="5">
        <v>129</v>
      </c>
      <c r="C145" s="5" t="s">
        <v>153</v>
      </c>
      <c r="D145" s="5" t="s">
        <v>154</v>
      </c>
      <c r="E145" s="5" t="s">
        <v>155</v>
      </c>
      <c r="F145" s="98" t="s">
        <v>168</v>
      </c>
      <c r="G145" s="5" t="s">
        <v>702</v>
      </c>
      <c r="H145" s="97">
        <v>1317</v>
      </c>
      <c r="I145" s="96">
        <v>42335</v>
      </c>
      <c r="J145" s="96">
        <v>42340</v>
      </c>
      <c r="K145" s="95">
        <v>3951000</v>
      </c>
      <c r="L145" s="95">
        <v>3951000</v>
      </c>
    </row>
    <row r="146" spans="1:12" ht="22.5" customHeight="1" x14ac:dyDescent="0.15">
      <c r="A146" s="5">
        <v>14</v>
      </c>
      <c r="B146" s="5">
        <v>130</v>
      </c>
      <c r="C146" s="5" t="s">
        <v>153</v>
      </c>
      <c r="D146" s="5" t="s">
        <v>154</v>
      </c>
      <c r="E146" s="5" t="s">
        <v>155</v>
      </c>
      <c r="F146" s="98" t="s">
        <v>170</v>
      </c>
      <c r="G146" s="5" t="s">
        <v>702</v>
      </c>
      <c r="H146" s="97">
        <v>651</v>
      </c>
      <c r="I146" s="96">
        <v>42362</v>
      </c>
      <c r="J146" s="96">
        <v>42375</v>
      </c>
      <c r="K146" s="95">
        <v>1953000</v>
      </c>
      <c r="L146" s="95">
        <v>1953000</v>
      </c>
    </row>
    <row r="147" spans="1:12" ht="22.5" customHeight="1" x14ac:dyDescent="0.15">
      <c r="A147" s="5">
        <v>14</v>
      </c>
      <c r="B147" s="5">
        <v>131</v>
      </c>
      <c r="C147" s="5" t="s">
        <v>153</v>
      </c>
      <c r="D147" s="5" t="s">
        <v>154</v>
      </c>
      <c r="E147" s="5" t="s">
        <v>155</v>
      </c>
      <c r="F147" s="98" t="s">
        <v>172</v>
      </c>
      <c r="G147" s="5" t="s">
        <v>702</v>
      </c>
      <c r="H147" s="97">
        <v>257</v>
      </c>
      <c r="I147" s="96">
        <v>42359</v>
      </c>
      <c r="J147" s="96">
        <v>42374</v>
      </c>
      <c r="K147" s="95">
        <v>771000</v>
      </c>
      <c r="L147" s="95">
        <v>771000</v>
      </c>
    </row>
    <row r="148" spans="1:12" ht="22.5" customHeight="1" x14ac:dyDescent="0.15">
      <c r="A148" s="5">
        <v>14</v>
      </c>
      <c r="B148" s="5">
        <v>132</v>
      </c>
      <c r="C148" s="5" t="s">
        <v>153</v>
      </c>
      <c r="D148" s="5" t="s">
        <v>154</v>
      </c>
      <c r="E148" s="5" t="s">
        <v>155</v>
      </c>
      <c r="F148" s="98" t="s">
        <v>174</v>
      </c>
      <c r="G148" s="5" t="s">
        <v>702</v>
      </c>
      <c r="H148" s="97">
        <v>442</v>
      </c>
      <c r="I148" s="96">
        <v>42408</v>
      </c>
      <c r="J148" s="96">
        <v>42408</v>
      </c>
      <c r="K148" s="95">
        <v>1326000</v>
      </c>
      <c r="L148" s="95">
        <v>1326000</v>
      </c>
    </row>
    <row r="149" spans="1:12" ht="22.5" customHeight="1" x14ac:dyDescent="0.15">
      <c r="A149" s="5">
        <v>14</v>
      </c>
      <c r="B149" s="5">
        <v>133</v>
      </c>
      <c r="C149" s="5" t="s">
        <v>153</v>
      </c>
      <c r="D149" s="5" t="s">
        <v>154</v>
      </c>
      <c r="E149" s="5" t="s">
        <v>155</v>
      </c>
      <c r="F149" s="98" t="s">
        <v>176</v>
      </c>
      <c r="G149" s="5" t="s">
        <v>702</v>
      </c>
      <c r="H149" s="97">
        <v>757</v>
      </c>
      <c r="I149" s="96">
        <v>42387</v>
      </c>
      <c r="J149" s="96">
        <v>42391</v>
      </c>
      <c r="K149" s="95">
        <v>2271000</v>
      </c>
      <c r="L149" s="95">
        <v>2271000</v>
      </c>
    </row>
    <row r="150" spans="1:12" ht="22.5" customHeight="1" x14ac:dyDescent="0.15">
      <c r="A150" s="5">
        <v>14</v>
      </c>
      <c r="B150" s="5">
        <v>134</v>
      </c>
      <c r="C150" s="5" t="s">
        <v>153</v>
      </c>
      <c r="D150" s="5" t="s">
        <v>154</v>
      </c>
      <c r="E150" s="5" t="s">
        <v>155</v>
      </c>
      <c r="F150" s="98" t="s">
        <v>395</v>
      </c>
      <c r="G150" s="5" t="s">
        <v>702</v>
      </c>
      <c r="H150" s="97">
        <v>713</v>
      </c>
      <c r="I150" s="96">
        <v>42601</v>
      </c>
      <c r="J150" s="96">
        <v>42605</v>
      </c>
      <c r="K150" s="95">
        <v>2139000</v>
      </c>
      <c r="L150" s="95">
        <v>2139000</v>
      </c>
    </row>
    <row r="151" spans="1:12" ht="22.5" customHeight="1" x14ac:dyDescent="0.15">
      <c r="A151" s="5">
        <v>14</v>
      </c>
      <c r="B151" s="5">
        <v>135</v>
      </c>
      <c r="C151" s="5" t="s">
        <v>153</v>
      </c>
      <c r="D151" s="5" t="s">
        <v>154</v>
      </c>
      <c r="E151" s="5" t="s">
        <v>155</v>
      </c>
      <c r="F151" s="98" t="s">
        <v>178</v>
      </c>
      <c r="G151" s="5" t="s">
        <v>702</v>
      </c>
      <c r="H151" s="97">
        <v>1633</v>
      </c>
      <c r="I151" s="96">
        <v>42375</v>
      </c>
      <c r="J151" s="96">
        <v>42383</v>
      </c>
      <c r="K151" s="95">
        <v>4899000</v>
      </c>
      <c r="L151" s="95">
        <v>4899000</v>
      </c>
    </row>
    <row r="152" spans="1:12" ht="22.5" customHeight="1" x14ac:dyDescent="0.15">
      <c r="A152" s="5">
        <v>14</v>
      </c>
      <c r="B152" s="5">
        <v>136</v>
      </c>
      <c r="C152" s="5" t="s">
        <v>153</v>
      </c>
      <c r="D152" s="5" t="s">
        <v>154</v>
      </c>
      <c r="E152" s="5" t="s">
        <v>155</v>
      </c>
      <c r="F152" s="98" t="s">
        <v>180</v>
      </c>
      <c r="G152" s="5" t="s">
        <v>702</v>
      </c>
      <c r="H152" s="97">
        <v>1462</v>
      </c>
      <c r="I152" s="96">
        <v>42341</v>
      </c>
      <c r="J152" s="96">
        <v>42346</v>
      </c>
      <c r="K152" s="95">
        <v>4388928</v>
      </c>
      <c r="L152" s="95">
        <v>4388928</v>
      </c>
    </row>
    <row r="153" spans="1:12" ht="22.5" customHeight="1" x14ac:dyDescent="0.15">
      <c r="A153" s="5">
        <v>14</v>
      </c>
      <c r="B153" s="5">
        <v>137</v>
      </c>
      <c r="C153" s="5" t="s">
        <v>153</v>
      </c>
      <c r="D153" s="5" t="s">
        <v>154</v>
      </c>
      <c r="E153" s="5" t="s">
        <v>155</v>
      </c>
      <c r="F153" s="98" t="s">
        <v>421</v>
      </c>
      <c r="G153" s="5" t="s">
        <v>702</v>
      </c>
      <c r="H153" s="97">
        <v>1551</v>
      </c>
      <c r="I153" s="96">
        <v>42366</v>
      </c>
      <c r="J153" s="96">
        <v>42377</v>
      </c>
      <c r="K153" s="95">
        <v>4647480</v>
      </c>
      <c r="L153" s="95">
        <v>4647480</v>
      </c>
    </row>
    <row r="154" spans="1:12" ht="22.5" customHeight="1" x14ac:dyDescent="0.15">
      <c r="A154" s="5">
        <v>14</v>
      </c>
      <c r="B154" s="5">
        <v>138</v>
      </c>
      <c r="C154" s="5" t="s">
        <v>153</v>
      </c>
      <c r="D154" s="5" t="s">
        <v>154</v>
      </c>
      <c r="E154" s="5" t="s">
        <v>155</v>
      </c>
      <c r="F154" s="98" t="s">
        <v>423</v>
      </c>
      <c r="G154" s="5" t="s">
        <v>702</v>
      </c>
      <c r="H154" s="97">
        <v>1655</v>
      </c>
      <c r="I154" s="96">
        <v>42348</v>
      </c>
      <c r="J154" s="96">
        <v>42352</v>
      </c>
      <c r="K154" s="95">
        <v>4959193</v>
      </c>
      <c r="L154" s="95">
        <v>4959193</v>
      </c>
    </row>
    <row r="155" spans="1:12" ht="22.5" customHeight="1" x14ac:dyDescent="0.15">
      <c r="A155" s="5">
        <v>14</v>
      </c>
      <c r="B155" s="5">
        <v>139</v>
      </c>
      <c r="C155" s="5" t="s">
        <v>153</v>
      </c>
      <c r="D155" s="5" t="s">
        <v>154</v>
      </c>
      <c r="E155" s="5" t="s">
        <v>155</v>
      </c>
      <c r="F155" s="98" t="s">
        <v>186</v>
      </c>
      <c r="G155" s="5" t="s">
        <v>702</v>
      </c>
      <c r="H155" s="97">
        <v>685</v>
      </c>
      <c r="I155" s="96">
        <v>42352</v>
      </c>
      <c r="J155" s="96">
        <v>42356</v>
      </c>
      <c r="K155" s="95">
        <v>2055000</v>
      </c>
      <c r="L155" s="95">
        <v>2055000</v>
      </c>
    </row>
    <row r="156" spans="1:12" ht="22.5" customHeight="1" x14ac:dyDescent="0.15">
      <c r="A156" s="5">
        <v>14</v>
      </c>
      <c r="B156" s="5">
        <v>140</v>
      </c>
      <c r="C156" s="5" t="s">
        <v>153</v>
      </c>
      <c r="D156" s="5" t="s">
        <v>154</v>
      </c>
      <c r="E156" s="5" t="s">
        <v>155</v>
      </c>
      <c r="F156" s="98" t="s">
        <v>397</v>
      </c>
      <c r="G156" s="5" t="s">
        <v>702</v>
      </c>
      <c r="H156" s="97">
        <v>640</v>
      </c>
      <c r="I156" s="96">
        <v>42601</v>
      </c>
      <c r="J156" s="96">
        <v>42605</v>
      </c>
      <c r="K156" s="95">
        <v>1920000</v>
      </c>
      <c r="L156" s="95">
        <v>1920000</v>
      </c>
    </row>
    <row r="157" spans="1:12" ht="22.5" customHeight="1" x14ac:dyDescent="0.15">
      <c r="A157" s="5">
        <v>14</v>
      </c>
      <c r="B157" s="5">
        <v>141</v>
      </c>
      <c r="C157" s="5" t="s">
        <v>153</v>
      </c>
      <c r="D157" s="5" t="s">
        <v>154</v>
      </c>
      <c r="E157" s="5" t="s">
        <v>155</v>
      </c>
      <c r="F157" s="98" t="s">
        <v>188</v>
      </c>
      <c r="G157" s="5" t="s">
        <v>702</v>
      </c>
      <c r="H157" s="97">
        <v>636</v>
      </c>
      <c r="I157" s="96">
        <v>42348</v>
      </c>
      <c r="J157" s="96">
        <v>42352</v>
      </c>
      <c r="K157" s="95">
        <v>1908000</v>
      </c>
      <c r="L157" s="95">
        <v>1908000</v>
      </c>
    </row>
    <row r="158" spans="1:12" ht="22.5" customHeight="1" x14ac:dyDescent="0.15">
      <c r="A158" s="5">
        <v>14</v>
      </c>
      <c r="B158" s="5">
        <v>142</v>
      </c>
      <c r="C158" s="5" t="s">
        <v>153</v>
      </c>
      <c r="D158" s="5" t="s">
        <v>154</v>
      </c>
      <c r="E158" s="5" t="s">
        <v>155</v>
      </c>
      <c r="F158" s="98" t="s">
        <v>190</v>
      </c>
      <c r="G158" s="5" t="s">
        <v>702</v>
      </c>
      <c r="H158" s="97">
        <v>474</v>
      </c>
      <c r="I158" s="96">
        <v>42348</v>
      </c>
      <c r="J158" s="96">
        <v>42352</v>
      </c>
      <c r="K158" s="95">
        <v>1422000</v>
      </c>
      <c r="L158" s="95">
        <v>1422000</v>
      </c>
    </row>
    <row r="159" spans="1:12" ht="22.5" customHeight="1" x14ac:dyDescent="0.15">
      <c r="A159" s="5">
        <v>14</v>
      </c>
      <c r="B159" s="5">
        <v>143</v>
      </c>
      <c r="C159" s="5" t="s">
        <v>153</v>
      </c>
      <c r="D159" s="5" t="s">
        <v>154</v>
      </c>
      <c r="E159" s="5" t="s">
        <v>155</v>
      </c>
      <c r="F159" s="98" t="s">
        <v>192</v>
      </c>
      <c r="G159" s="5" t="s">
        <v>702</v>
      </c>
      <c r="H159" s="97">
        <v>493</v>
      </c>
      <c r="I159" s="96">
        <v>42355</v>
      </c>
      <c r="J159" s="96">
        <v>42362</v>
      </c>
      <c r="K159" s="95">
        <v>1479000</v>
      </c>
      <c r="L159" s="95">
        <v>1479000</v>
      </c>
    </row>
    <row r="160" spans="1:12" ht="22.5" customHeight="1" x14ac:dyDescent="0.15">
      <c r="A160" s="5">
        <v>14</v>
      </c>
      <c r="B160" s="5">
        <v>144</v>
      </c>
      <c r="C160" s="5" t="s">
        <v>153</v>
      </c>
      <c r="D160" s="5" t="s">
        <v>154</v>
      </c>
      <c r="E160" s="5" t="s">
        <v>155</v>
      </c>
      <c r="F160" s="98" t="s">
        <v>399</v>
      </c>
      <c r="G160" s="5" t="s">
        <v>702</v>
      </c>
      <c r="H160" s="97">
        <v>1374</v>
      </c>
      <c r="I160" s="96">
        <v>42601</v>
      </c>
      <c r="J160" s="96">
        <v>42605</v>
      </c>
      <c r="K160" s="95">
        <v>4122000</v>
      </c>
      <c r="L160" s="95">
        <v>4122000</v>
      </c>
    </row>
    <row r="161" spans="1:12" ht="22.5" customHeight="1" x14ac:dyDescent="0.15">
      <c r="A161" s="5">
        <v>14</v>
      </c>
      <c r="B161" s="5">
        <v>145</v>
      </c>
      <c r="C161" s="5" t="s">
        <v>153</v>
      </c>
      <c r="D161" s="5" t="s">
        <v>154</v>
      </c>
      <c r="E161" s="5" t="s">
        <v>155</v>
      </c>
      <c r="F161" s="98" t="s">
        <v>194</v>
      </c>
      <c r="G161" s="5" t="s">
        <v>702</v>
      </c>
      <c r="H161" s="97">
        <v>1347</v>
      </c>
      <c r="I161" s="96">
        <v>42408</v>
      </c>
      <c r="J161" s="96">
        <v>42408</v>
      </c>
      <c r="K161" s="95">
        <v>4041000</v>
      </c>
      <c r="L161" s="95">
        <v>4041000</v>
      </c>
    </row>
    <row r="162" spans="1:12" ht="22.5" customHeight="1" x14ac:dyDescent="0.15">
      <c r="A162" s="5">
        <v>14</v>
      </c>
      <c r="B162" s="5">
        <v>146</v>
      </c>
      <c r="C162" s="5" t="s">
        <v>153</v>
      </c>
      <c r="D162" s="5" t="s">
        <v>154</v>
      </c>
      <c r="E162" s="5" t="s">
        <v>155</v>
      </c>
      <c r="F162" s="98" t="s">
        <v>401</v>
      </c>
      <c r="G162" s="5" t="s">
        <v>702</v>
      </c>
      <c r="H162" s="97">
        <v>196</v>
      </c>
      <c r="I162" s="96">
        <v>42619</v>
      </c>
      <c r="J162" s="96">
        <v>42620</v>
      </c>
      <c r="K162" s="95">
        <v>644082</v>
      </c>
      <c r="L162" s="95">
        <v>644082</v>
      </c>
    </row>
    <row r="163" spans="1:12" ht="22.5" customHeight="1" x14ac:dyDescent="0.15">
      <c r="A163" s="5">
        <v>14</v>
      </c>
      <c r="B163" s="5">
        <v>147</v>
      </c>
      <c r="C163" s="5" t="s">
        <v>153</v>
      </c>
      <c r="D163" s="5" t="s">
        <v>154</v>
      </c>
      <c r="E163" s="5" t="s">
        <v>155</v>
      </c>
      <c r="F163" s="98" t="s">
        <v>196</v>
      </c>
      <c r="G163" s="5" t="s">
        <v>702</v>
      </c>
      <c r="H163" s="97">
        <v>1108</v>
      </c>
      <c r="I163" s="96">
        <v>42341</v>
      </c>
      <c r="J163" s="96">
        <v>42346</v>
      </c>
      <c r="K163" s="95">
        <v>3242031</v>
      </c>
      <c r="L163" s="95">
        <v>3242031</v>
      </c>
    </row>
    <row r="164" spans="1:12" ht="22.5" customHeight="1" x14ac:dyDescent="0.15">
      <c r="A164" s="5">
        <v>14</v>
      </c>
      <c r="B164" s="5">
        <v>148</v>
      </c>
      <c r="C164" s="5" t="s">
        <v>153</v>
      </c>
      <c r="D164" s="5" t="s">
        <v>154</v>
      </c>
      <c r="E164" s="5" t="s">
        <v>155</v>
      </c>
      <c r="F164" s="98" t="s">
        <v>426</v>
      </c>
      <c r="G164" s="5" t="s">
        <v>702</v>
      </c>
      <c r="H164" s="97">
        <v>3098</v>
      </c>
      <c r="I164" s="96">
        <v>42355</v>
      </c>
      <c r="J164" s="96">
        <v>42362</v>
      </c>
      <c r="K164" s="95">
        <v>9219627</v>
      </c>
      <c r="L164" s="95">
        <v>9219627</v>
      </c>
    </row>
    <row r="165" spans="1:12" ht="22.5" customHeight="1" x14ac:dyDescent="0.15">
      <c r="A165" s="5">
        <v>14</v>
      </c>
      <c r="B165" s="5">
        <v>149</v>
      </c>
      <c r="C165" s="5" t="s">
        <v>153</v>
      </c>
      <c r="D165" s="5" t="s">
        <v>154</v>
      </c>
      <c r="E165" s="5" t="s">
        <v>155</v>
      </c>
      <c r="F165" s="98" t="s">
        <v>544</v>
      </c>
      <c r="G165" s="5" t="s">
        <v>701</v>
      </c>
      <c r="H165" s="97">
        <v>477</v>
      </c>
      <c r="I165" s="96">
        <v>44055</v>
      </c>
      <c r="J165" s="96">
        <v>43265</v>
      </c>
      <c r="K165" s="95">
        <v>2030112</v>
      </c>
      <c r="L165" s="95">
        <v>2030112</v>
      </c>
    </row>
    <row r="166" spans="1:12" ht="22.5" customHeight="1" x14ac:dyDescent="0.15">
      <c r="A166" s="5">
        <v>14</v>
      </c>
      <c r="B166" s="5">
        <v>150</v>
      </c>
      <c r="C166" s="5" t="s">
        <v>153</v>
      </c>
      <c r="D166" s="5" t="s">
        <v>154</v>
      </c>
      <c r="E166" s="5" t="s">
        <v>403</v>
      </c>
      <c r="F166" s="98" t="s">
        <v>404</v>
      </c>
      <c r="G166" s="5" t="s">
        <v>700</v>
      </c>
      <c r="H166" s="97">
        <v>590</v>
      </c>
      <c r="I166" s="96">
        <v>42619</v>
      </c>
      <c r="J166" s="96">
        <v>42620</v>
      </c>
      <c r="K166" s="95">
        <v>1942228</v>
      </c>
      <c r="L166" s="95">
        <v>1942228</v>
      </c>
    </row>
  </sheetData>
  <autoFilter ref="A1:L1" xr:uid="{00000000-0009-0000-0000-000000000000}"/>
  <phoneticPr fontId="19"/>
  <conditionalFormatting sqref="I17:J1048576">
    <cfRule type="cellIs" dxfId="5" priority="4" operator="between">
      <formula>9856</formula>
      <formula>9862</formula>
    </cfRule>
    <cfRule type="cellIs" dxfId="4" priority="5" operator="between">
      <formula>32516</formula>
      <formula>32873</formula>
    </cfRule>
    <cfRule type="cellIs" dxfId="3" priority="6" operator="between">
      <formula>43586</formula>
      <formula>43830</formula>
    </cfRule>
  </conditionalFormatting>
  <conditionalFormatting sqref="I2:J16">
    <cfRule type="cellIs" dxfId="2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rintOptions horizontalCentered="1"/>
  <pageMargins left="0" right="0" top="0.59055118110236227" bottom="0" header="0.31496062992125984" footer="0.31496062992125984"/>
  <pageSetup paperSize="8" scale="98" fitToHeight="0" orientation="landscape" r:id="rId1"/>
  <headerFooter scaleWithDoc="0" alignWithMargins="0">
    <oddHeader>&amp;L&amp;A&amp;R&amp;P/&amp;N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9" tint="0.79998168889431442"/>
  </sheetPr>
  <dimension ref="A1:O166"/>
  <sheetViews>
    <sheetView workbookViewId="0"/>
  </sheetViews>
  <sheetFormatPr defaultRowHeight="13.5" x14ac:dyDescent="0.15"/>
  <cols>
    <col min="1" max="2" width="12.75" style="4" customWidth="1"/>
    <col min="3" max="3" width="15.625" style="4" customWidth="1"/>
    <col min="4" max="4" width="29.25" style="4" customWidth="1"/>
    <col min="5" max="6" width="9.75" style="4" customWidth="1"/>
    <col min="7" max="7" width="9.875" style="72" customWidth="1"/>
    <col min="8" max="8" width="18.625" style="27" customWidth="1"/>
    <col min="9" max="9" width="15.625" style="27" customWidth="1"/>
    <col min="10" max="10" width="20.625" style="9" customWidth="1"/>
    <col min="11" max="11" width="40.625" style="4" customWidth="1"/>
    <col min="12" max="12" width="21.125" style="4" customWidth="1"/>
    <col min="13" max="14" width="12.75" style="4" customWidth="1"/>
    <col min="15" max="15" width="52.875" style="4" customWidth="1"/>
  </cols>
  <sheetData>
    <row r="1" spans="1:15" ht="27.75" customHeight="1" x14ac:dyDescent="0.15">
      <c r="A1" s="1" t="s">
        <v>36</v>
      </c>
      <c r="B1" s="1" t="s">
        <v>37</v>
      </c>
      <c r="C1" s="1" t="s">
        <v>38</v>
      </c>
      <c r="D1" s="1" t="s">
        <v>39</v>
      </c>
      <c r="E1" s="1" t="s">
        <v>51</v>
      </c>
      <c r="F1" s="1" t="s">
        <v>52</v>
      </c>
      <c r="G1" s="47" t="s">
        <v>53</v>
      </c>
      <c r="H1" s="11" t="s">
        <v>73</v>
      </c>
      <c r="I1" s="11" t="s">
        <v>74</v>
      </c>
      <c r="J1" s="2" t="s">
        <v>88</v>
      </c>
      <c r="K1" s="1" t="s">
        <v>89</v>
      </c>
      <c r="L1" s="1" t="s">
        <v>41</v>
      </c>
      <c r="M1" s="1" t="s">
        <v>96</v>
      </c>
      <c r="N1" s="1" t="s">
        <v>109</v>
      </c>
      <c r="O1" s="1" t="s">
        <v>110</v>
      </c>
    </row>
    <row r="2" spans="1:15" x14ac:dyDescent="0.15">
      <c r="A2" s="4">
        <v>12</v>
      </c>
      <c r="B2" s="4">
        <v>1</v>
      </c>
      <c r="C2" s="4">
        <v>2</v>
      </c>
      <c r="D2" s="4" t="s">
        <v>116</v>
      </c>
      <c r="E2" s="4" t="s">
        <v>117</v>
      </c>
      <c r="G2" s="72" t="s">
        <v>118</v>
      </c>
      <c r="H2" s="27">
        <v>60483906</v>
      </c>
      <c r="I2" s="27">
        <v>60483906</v>
      </c>
      <c r="J2" s="9">
        <v>34962</v>
      </c>
      <c r="K2" s="4" t="s">
        <v>119</v>
      </c>
      <c r="L2" s="4" t="s">
        <v>120</v>
      </c>
      <c r="M2" s="4" t="s">
        <v>17</v>
      </c>
      <c r="N2" s="4" t="s">
        <v>121</v>
      </c>
      <c r="O2" s="4" t="s">
        <v>122</v>
      </c>
    </row>
    <row r="3" spans="1:15" x14ac:dyDescent="0.15">
      <c r="A3" s="4">
        <v>12</v>
      </c>
      <c r="B3" s="4">
        <v>2</v>
      </c>
      <c r="C3" s="4">
        <v>2</v>
      </c>
      <c r="D3" s="4" t="s">
        <v>116</v>
      </c>
      <c r="E3" s="4" t="s">
        <v>117</v>
      </c>
      <c r="G3" s="72" t="s">
        <v>123</v>
      </c>
      <c r="H3" s="27">
        <v>898624</v>
      </c>
      <c r="I3" s="27">
        <v>898624</v>
      </c>
      <c r="J3" s="9">
        <v>35769</v>
      </c>
      <c r="K3" s="4" t="s">
        <v>119</v>
      </c>
      <c r="L3" s="4" t="s">
        <v>120</v>
      </c>
      <c r="M3" s="4" t="s">
        <v>17</v>
      </c>
      <c r="N3" s="4" t="s">
        <v>121</v>
      </c>
      <c r="O3" s="4" t="s">
        <v>124</v>
      </c>
    </row>
    <row r="4" spans="1:15" x14ac:dyDescent="0.15">
      <c r="A4" s="4">
        <v>12</v>
      </c>
      <c r="B4" s="4">
        <v>3</v>
      </c>
      <c r="C4" s="4">
        <v>2</v>
      </c>
      <c r="D4" s="4" t="s">
        <v>116</v>
      </c>
      <c r="E4" s="4" t="s">
        <v>117</v>
      </c>
      <c r="G4" s="72" t="s">
        <v>125</v>
      </c>
      <c r="H4" s="27">
        <v>624857</v>
      </c>
      <c r="I4" s="27">
        <v>624857</v>
      </c>
      <c r="J4" s="9">
        <v>34939</v>
      </c>
      <c r="K4" s="4" t="s">
        <v>119</v>
      </c>
      <c r="L4" s="4" t="s">
        <v>120</v>
      </c>
      <c r="M4" s="4" t="s">
        <v>17</v>
      </c>
      <c r="N4" s="4" t="s">
        <v>121</v>
      </c>
      <c r="O4" s="4" t="s">
        <v>126</v>
      </c>
    </row>
    <row r="5" spans="1:15" x14ac:dyDescent="0.15">
      <c r="A5" s="4">
        <v>12</v>
      </c>
      <c r="B5" s="4">
        <v>4</v>
      </c>
      <c r="C5" s="4">
        <v>2</v>
      </c>
      <c r="D5" s="4" t="s">
        <v>116</v>
      </c>
      <c r="E5" s="4" t="s">
        <v>117</v>
      </c>
      <c r="G5" s="72" t="s">
        <v>127</v>
      </c>
      <c r="H5" s="27">
        <v>11628050</v>
      </c>
      <c r="I5" s="27">
        <v>11628050</v>
      </c>
      <c r="J5" s="9">
        <v>34912</v>
      </c>
      <c r="K5" s="4" t="s">
        <v>119</v>
      </c>
      <c r="L5" s="4" t="s">
        <v>120</v>
      </c>
      <c r="M5" s="4" t="s">
        <v>17</v>
      </c>
      <c r="N5" s="4" t="s">
        <v>121</v>
      </c>
      <c r="O5" s="4" t="s">
        <v>128</v>
      </c>
    </row>
    <row r="6" spans="1:15" x14ac:dyDescent="0.15">
      <c r="A6" s="4">
        <v>12</v>
      </c>
      <c r="B6" s="4">
        <v>5</v>
      </c>
      <c r="C6" s="4">
        <v>2</v>
      </c>
      <c r="D6" s="4" t="s">
        <v>116</v>
      </c>
      <c r="E6" s="4" t="s">
        <v>117</v>
      </c>
      <c r="G6" s="72" t="s">
        <v>129</v>
      </c>
      <c r="H6" s="27">
        <v>9153992</v>
      </c>
      <c r="I6" s="27">
        <v>9153992</v>
      </c>
      <c r="J6" s="9">
        <v>35769</v>
      </c>
      <c r="K6" s="4" t="s">
        <v>119</v>
      </c>
      <c r="L6" s="4" t="s">
        <v>120</v>
      </c>
      <c r="M6" s="4" t="s">
        <v>17</v>
      </c>
      <c r="N6" s="4" t="s">
        <v>121</v>
      </c>
      <c r="O6" s="4" t="s">
        <v>130</v>
      </c>
    </row>
    <row r="7" spans="1:15" x14ac:dyDescent="0.15">
      <c r="A7" s="4">
        <v>12</v>
      </c>
      <c r="B7" s="4">
        <v>6</v>
      </c>
      <c r="C7" s="4">
        <v>2</v>
      </c>
      <c r="D7" s="4" t="s">
        <v>116</v>
      </c>
      <c r="E7" s="4" t="s">
        <v>117</v>
      </c>
      <c r="G7" s="72" t="s">
        <v>131</v>
      </c>
      <c r="H7" s="27">
        <v>143</v>
      </c>
      <c r="I7" s="27">
        <v>143</v>
      </c>
      <c r="K7" s="4" t="s">
        <v>119</v>
      </c>
      <c r="L7" s="4" t="s">
        <v>120</v>
      </c>
      <c r="M7" s="4" t="s">
        <v>17</v>
      </c>
      <c r="N7" s="4" t="s">
        <v>121</v>
      </c>
      <c r="O7" s="4" t="s">
        <v>132</v>
      </c>
    </row>
    <row r="8" spans="1:15" x14ac:dyDescent="0.15">
      <c r="A8" s="4">
        <v>12</v>
      </c>
      <c r="B8" s="4">
        <v>7</v>
      </c>
      <c r="C8" s="4">
        <v>2</v>
      </c>
      <c r="D8" s="4" t="s">
        <v>116</v>
      </c>
      <c r="E8" s="4" t="s">
        <v>117</v>
      </c>
      <c r="G8" s="72" t="s">
        <v>133</v>
      </c>
      <c r="H8" s="27">
        <v>151448807</v>
      </c>
      <c r="I8" s="27">
        <v>151448807</v>
      </c>
      <c r="J8" s="9">
        <v>34908</v>
      </c>
      <c r="K8" s="4" t="s">
        <v>119</v>
      </c>
      <c r="L8" s="4" t="s">
        <v>120</v>
      </c>
      <c r="M8" s="4" t="s">
        <v>17</v>
      </c>
      <c r="N8" s="4" t="s">
        <v>121</v>
      </c>
      <c r="O8" s="4" t="s">
        <v>134</v>
      </c>
    </row>
    <row r="9" spans="1:15" x14ac:dyDescent="0.15">
      <c r="A9" s="4">
        <v>12</v>
      </c>
      <c r="B9" s="4">
        <v>8</v>
      </c>
      <c r="C9" s="4">
        <v>2</v>
      </c>
      <c r="D9" s="4" t="s">
        <v>116</v>
      </c>
      <c r="E9" s="4" t="s">
        <v>117</v>
      </c>
      <c r="G9" s="72" t="s">
        <v>135</v>
      </c>
      <c r="H9" s="27">
        <v>194500</v>
      </c>
      <c r="I9" s="27">
        <v>194499</v>
      </c>
      <c r="K9" s="4" t="s">
        <v>119</v>
      </c>
      <c r="L9" s="4" t="s">
        <v>120</v>
      </c>
      <c r="M9" s="4" t="s">
        <v>17</v>
      </c>
      <c r="N9" s="4" t="s">
        <v>121</v>
      </c>
      <c r="O9" s="4" t="s">
        <v>136</v>
      </c>
    </row>
    <row r="10" spans="1:15" x14ac:dyDescent="0.15">
      <c r="A10" s="4">
        <v>12</v>
      </c>
      <c r="B10" s="4">
        <v>9</v>
      </c>
      <c r="C10" s="4">
        <v>2</v>
      </c>
      <c r="D10" s="4" t="s">
        <v>116</v>
      </c>
      <c r="E10" s="4" t="s">
        <v>117</v>
      </c>
      <c r="G10" s="72" t="s">
        <v>137</v>
      </c>
      <c r="H10" s="27">
        <v>6007647</v>
      </c>
      <c r="I10" s="27">
        <v>6007647</v>
      </c>
      <c r="J10" s="9">
        <v>34901</v>
      </c>
      <c r="K10" s="4" t="s">
        <v>119</v>
      </c>
      <c r="L10" s="4" t="s">
        <v>120</v>
      </c>
      <c r="M10" s="4" t="s">
        <v>17</v>
      </c>
      <c r="N10" s="4" t="s">
        <v>121</v>
      </c>
      <c r="O10" s="4" t="s">
        <v>138</v>
      </c>
    </row>
    <row r="11" spans="1:15" x14ac:dyDescent="0.15">
      <c r="A11" s="4">
        <v>12</v>
      </c>
      <c r="B11" s="4">
        <v>10</v>
      </c>
      <c r="C11" s="4">
        <v>2</v>
      </c>
      <c r="D11" s="4" t="s">
        <v>116</v>
      </c>
      <c r="E11" s="4" t="s">
        <v>117</v>
      </c>
      <c r="G11" s="72" t="s">
        <v>139</v>
      </c>
      <c r="H11" s="27">
        <v>5528238</v>
      </c>
      <c r="I11" s="27">
        <v>5528238</v>
      </c>
      <c r="J11" s="9">
        <v>34901</v>
      </c>
      <c r="K11" s="4" t="s">
        <v>119</v>
      </c>
      <c r="L11" s="4" t="s">
        <v>120</v>
      </c>
      <c r="M11" s="4" t="s">
        <v>17</v>
      </c>
      <c r="N11" s="4" t="s">
        <v>121</v>
      </c>
      <c r="O11" s="4" t="s">
        <v>140</v>
      </c>
    </row>
    <row r="12" spans="1:15" x14ac:dyDescent="0.15">
      <c r="A12" s="4">
        <v>12</v>
      </c>
      <c r="B12" s="4">
        <v>11</v>
      </c>
      <c r="C12" s="4">
        <v>2</v>
      </c>
      <c r="D12" s="4" t="s">
        <v>116</v>
      </c>
      <c r="E12" s="4" t="s">
        <v>117</v>
      </c>
      <c r="G12" s="72" t="s">
        <v>141</v>
      </c>
      <c r="H12" s="27">
        <v>22655730</v>
      </c>
      <c r="I12" s="27">
        <v>22655730</v>
      </c>
      <c r="J12" s="9">
        <v>34953</v>
      </c>
      <c r="K12" s="4" t="s">
        <v>119</v>
      </c>
      <c r="L12" s="4" t="s">
        <v>120</v>
      </c>
      <c r="M12" s="4" t="s">
        <v>17</v>
      </c>
      <c r="N12" s="4" t="s">
        <v>121</v>
      </c>
      <c r="O12" s="4" t="s">
        <v>142</v>
      </c>
    </row>
    <row r="13" spans="1:15" x14ac:dyDescent="0.15">
      <c r="A13" s="4">
        <v>13</v>
      </c>
      <c r="B13" s="4">
        <v>1</v>
      </c>
      <c r="C13" s="4">
        <v>2</v>
      </c>
      <c r="D13" s="4" t="s">
        <v>143</v>
      </c>
      <c r="E13" s="4" t="s">
        <v>144</v>
      </c>
      <c r="G13" s="72" t="s">
        <v>145</v>
      </c>
      <c r="H13" s="27">
        <v>87175061</v>
      </c>
      <c r="I13" s="27">
        <v>87175060</v>
      </c>
      <c r="J13" s="9">
        <v>26980</v>
      </c>
      <c r="K13" s="4" t="s">
        <v>119</v>
      </c>
      <c r="L13" s="4" t="s">
        <v>120</v>
      </c>
      <c r="M13" s="4" t="s">
        <v>17</v>
      </c>
      <c r="N13" s="4" t="s">
        <v>121</v>
      </c>
      <c r="O13" s="4" t="s">
        <v>146</v>
      </c>
    </row>
    <row r="14" spans="1:15" x14ac:dyDescent="0.15">
      <c r="A14" s="4">
        <v>13</v>
      </c>
      <c r="B14" s="4">
        <v>2</v>
      </c>
      <c r="C14" s="4">
        <v>2</v>
      </c>
      <c r="D14" s="4" t="s">
        <v>143</v>
      </c>
      <c r="E14" s="4" t="s">
        <v>144</v>
      </c>
      <c r="G14" s="72" t="s">
        <v>147</v>
      </c>
      <c r="H14" s="27">
        <v>1018806</v>
      </c>
      <c r="I14" s="27">
        <v>1018806</v>
      </c>
      <c r="J14" s="9">
        <v>26980</v>
      </c>
      <c r="K14" s="4" t="s">
        <v>119</v>
      </c>
      <c r="L14" s="4" t="s">
        <v>120</v>
      </c>
      <c r="M14" s="4" t="s">
        <v>17</v>
      </c>
      <c r="N14" s="4" t="s">
        <v>121</v>
      </c>
      <c r="O14" s="4" t="s">
        <v>148</v>
      </c>
    </row>
    <row r="15" spans="1:15" x14ac:dyDescent="0.15">
      <c r="A15" s="4">
        <v>13</v>
      </c>
      <c r="B15" s="4">
        <v>3</v>
      </c>
      <c r="C15" s="4">
        <v>2</v>
      </c>
      <c r="D15" s="4" t="s">
        <v>143</v>
      </c>
      <c r="E15" s="4" t="s">
        <v>144</v>
      </c>
      <c r="G15" s="72" t="s">
        <v>149</v>
      </c>
      <c r="H15" s="27">
        <v>4192200</v>
      </c>
      <c r="I15" s="27">
        <v>4192200</v>
      </c>
      <c r="J15" s="9">
        <v>36251</v>
      </c>
      <c r="K15" s="4" t="s">
        <v>119</v>
      </c>
      <c r="L15" s="4" t="s">
        <v>120</v>
      </c>
      <c r="M15" s="4" t="s">
        <v>17</v>
      </c>
      <c r="N15" s="4" t="s">
        <v>121</v>
      </c>
      <c r="O15" s="4" t="s">
        <v>150</v>
      </c>
    </row>
    <row r="16" spans="1:15" x14ac:dyDescent="0.15">
      <c r="A16" s="4">
        <v>13</v>
      </c>
      <c r="B16" s="4">
        <v>4</v>
      </c>
      <c r="C16" s="4">
        <v>2</v>
      </c>
      <c r="D16" s="4" t="s">
        <v>143</v>
      </c>
      <c r="E16" s="4" t="s">
        <v>144</v>
      </c>
      <c r="G16" s="72" t="s">
        <v>151</v>
      </c>
      <c r="H16" s="27">
        <v>4860000</v>
      </c>
      <c r="I16" s="27">
        <v>4860000</v>
      </c>
      <c r="J16" s="9">
        <v>36405</v>
      </c>
      <c r="K16" s="4" t="s">
        <v>119</v>
      </c>
      <c r="L16" s="4" t="s">
        <v>120</v>
      </c>
      <c r="M16" s="4" t="s">
        <v>17</v>
      </c>
      <c r="N16" s="4" t="s">
        <v>121</v>
      </c>
      <c r="O16" s="4" t="s">
        <v>152</v>
      </c>
    </row>
    <row r="17" spans="1:15" x14ac:dyDescent="0.15">
      <c r="A17" s="4">
        <v>14</v>
      </c>
      <c r="B17" s="4">
        <v>1</v>
      </c>
      <c r="C17" s="4">
        <v>5</v>
      </c>
      <c r="D17" s="4" t="s">
        <v>153</v>
      </c>
      <c r="E17" s="4" t="s">
        <v>154</v>
      </c>
      <c r="F17" s="4" t="s">
        <v>155</v>
      </c>
      <c r="G17" s="72" t="s">
        <v>414</v>
      </c>
      <c r="H17" s="27">
        <v>1803688</v>
      </c>
      <c r="I17" s="27">
        <v>1803688</v>
      </c>
      <c r="J17" s="9">
        <v>42387</v>
      </c>
      <c r="K17" s="4" t="s">
        <v>119</v>
      </c>
      <c r="L17" s="4" t="s">
        <v>120</v>
      </c>
      <c r="M17" s="4" t="s">
        <v>17</v>
      </c>
      <c r="N17" s="4" t="s">
        <v>121</v>
      </c>
      <c r="O17" s="4" t="s">
        <v>415</v>
      </c>
    </row>
    <row r="18" spans="1:15" x14ac:dyDescent="0.15">
      <c r="A18" s="4">
        <v>14</v>
      </c>
      <c r="B18" s="4">
        <v>2</v>
      </c>
      <c r="C18" s="4">
        <v>5</v>
      </c>
      <c r="D18" s="4" t="s">
        <v>153</v>
      </c>
      <c r="E18" s="4" t="s">
        <v>154</v>
      </c>
      <c r="F18" s="4" t="s">
        <v>155</v>
      </c>
      <c r="G18" s="72" t="s">
        <v>416</v>
      </c>
      <c r="H18" s="27">
        <v>9814039</v>
      </c>
      <c r="I18" s="27">
        <v>9814039</v>
      </c>
      <c r="J18" s="9">
        <v>42355</v>
      </c>
      <c r="K18" s="4" t="s">
        <v>119</v>
      </c>
      <c r="L18" s="4" t="s">
        <v>120</v>
      </c>
      <c r="M18" s="4" t="s">
        <v>17</v>
      </c>
      <c r="N18" s="4" t="s">
        <v>121</v>
      </c>
      <c r="O18" s="4" t="s">
        <v>417</v>
      </c>
    </row>
    <row r="19" spans="1:15" x14ac:dyDescent="0.15">
      <c r="A19" s="4">
        <v>14</v>
      </c>
      <c r="B19" s="4">
        <v>3</v>
      </c>
      <c r="C19" s="4">
        <v>5</v>
      </c>
      <c r="D19" s="4" t="s">
        <v>153</v>
      </c>
      <c r="E19" s="4" t="s">
        <v>154</v>
      </c>
      <c r="F19" s="4" t="s">
        <v>155</v>
      </c>
      <c r="G19" s="72" t="s">
        <v>418</v>
      </c>
      <c r="H19" s="27">
        <v>4934874</v>
      </c>
      <c r="I19" s="27">
        <v>4934874</v>
      </c>
      <c r="J19" s="9">
        <v>42352</v>
      </c>
      <c r="K19" s="4" t="s">
        <v>119</v>
      </c>
      <c r="L19" s="4" t="s">
        <v>120</v>
      </c>
      <c r="M19" s="4" t="s">
        <v>17</v>
      </c>
      <c r="N19" s="4" t="s">
        <v>121</v>
      </c>
      <c r="O19" s="4" t="s">
        <v>419</v>
      </c>
    </row>
    <row r="20" spans="1:15" x14ac:dyDescent="0.15">
      <c r="A20" s="4">
        <v>14</v>
      </c>
      <c r="B20" s="4">
        <v>4</v>
      </c>
      <c r="C20" s="4">
        <v>5</v>
      </c>
      <c r="D20" s="4" t="s">
        <v>153</v>
      </c>
      <c r="E20" s="4" t="s">
        <v>154</v>
      </c>
      <c r="F20" s="4" t="s">
        <v>155</v>
      </c>
      <c r="G20" s="72" t="s">
        <v>162</v>
      </c>
      <c r="H20" s="27">
        <v>4023000</v>
      </c>
      <c r="I20" s="27">
        <v>4023000</v>
      </c>
      <c r="J20" s="9">
        <v>42366</v>
      </c>
      <c r="K20" s="4" t="s">
        <v>119</v>
      </c>
      <c r="L20" s="4" t="s">
        <v>120</v>
      </c>
      <c r="M20" s="4" t="s">
        <v>17</v>
      </c>
      <c r="N20" s="4" t="s">
        <v>121</v>
      </c>
      <c r="O20" s="4" t="s">
        <v>163</v>
      </c>
    </row>
    <row r="21" spans="1:15" x14ac:dyDescent="0.15">
      <c r="A21" s="4">
        <v>14</v>
      </c>
      <c r="B21" s="4">
        <v>5</v>
      </c>
      <c r="C21" s="4">
        <v>5</v>
      </c>
      <c r="D21" s="4" t="s">
        <v>153</v>
      </c>
      <c r="E21" s="4" t="s">
        <v>154</v>
      </c>
      <c r="F21" s="4" t="s">
        <v>155</v>
      </c>
      <c r="G21" s="72" t="s">
        <v>164</v>
      </c>
      <c r="H21" s="27">
        <v>2418000</v>
      </c>
      <c r="I21" s="27">
        <v>2418000</v>
      </c>
      <c r="J21" s="9">
        <v>42362</v>
      </c>
      <c r="K21" s="4" t="s">
        <v>119</v>
      </c>
      <c r="L21" s="4" t="s">
        <v>120</v>
      </c>
      <c r="M21" s="4" t="s">
        <v>17</v>
      </c>
      <c r="N21" s="4" t="s">
        <v>121</v>
      </c>
      <c r="O21" s="4" t="s">
        <v>165</v>
      </c>
    </row>
    <row r="22" spans="1:15" x14ac:dyDescent="0.15">
      <c r="A22" s="4">
        <v>14</v>
      </c>
      <c r="B22" s="4">
        <v>6</v>
      </c>
      <c r="C22" s="4">
        <v>5</v>
      </c>
      <c r="D22" s="4" t="s">
        <v>153</v>
      </c>
      <c r="E22" s="4" t="s">
        <v>154</v>
      </c>
      <c r="F22" s="4" t="s">
        <v>155</v>
      </c>
      <c r="G22" s="72" t="s">
        <v>166</v>
      </c>
      <c r="H22" s="27">
        <v>1545000</v>
      </c>
      <c r="I22" s="27">
        <v>1545000</v>
      </c>
      <c r="J22" s="9">
        <v>42362</v>
      </c>
      <c r="K22" s="4" t="s">
        <v>119</v>
      </c>
      <c r="L22" s="4" t="s">
        <v>120</v>
      </c>
      <c r="M22" s="4" t="s">
        <v>17</v>
      </c>
      <c r="N22" s="4" t="s">
        <v>121</v>
      </c>
      <c r="O22" s="4" t="s">
        <v>167</v>
      </c>
    </row>
    <row r="23" spans="1:15" x14ac:dyDescent="0.15">
      <c r="A23" s="4">
        <v>14</v>
      </c>
      <c r="B23" s="4">
        <v>7</v>
      </c>
      <c r="C23" s="4">
        <v>5</v>
      </c>
      <c r="D23" s="4" t="s">
        <v>153</v>
      </c>
      <c r="E23" s="4" t="s">
        <v>154</v>
      </c>
      <c r="F23" s="4" t="s">
        <v>155</v>
      </c>
      <c r="G23" s="72" t="s">
        <v>168</v>
      </c>
      <c r="H23" s="27">
        <v>3951000</v>
      </c>
      <c r="I23" s="27">
        <v>3951000</v>
      </c>
      <c r="J23" s="9">
        <v>42335</v>
      </c>
      <c r="K23" s="4" t="s">
        <v>119</v>
      </c>
      <c r="L23" s="4" t="s">
        <v>120</v>
      </c>
      <c r="M23" s="4" t="s">
        <v>17</v>
      </c>
      <c r="N23" s="4" t="s">
        <v>121</v>
      </c>
      <c r="O23" s="4" t="s">
        <v>169</v>
      </c>
    </row>
    <row r="24" spans="1:15" x14ac:dyDescent="0.15">
      <c r="A24" s="4">
        <v>14</v>
      </c>
      <c r="B24" s="4">
        <v>8</v>
      </c>
      <c r="C24" s="4">
        <v>5</v>
      </c>
      <c r="D24" s="4" t="s">
        <v>153</v>
      </c>
      <c r="E24" s="4" t="s">
        <v>154</v>
      </c>
      <c r="F24" s="4" t="s">
        <v>155</v>
      </c>
      <c r="G24" s="72" t="s">
        <v>170</v>
      </c>
      <c r="H24" s="27">
        <v>1953000</v>
      </c>
      <c r="I24" s="27">
        <v>1953000</v>
      </c>
      <c r="J24" s="9">
        <v>42362</v>
      </c>
      <c r="K24" s="4" t="s">
        <v>119</v>
      </c>
      <c r="L24" s="4" t="s">
        <v>120</v>
      </c>
      <c r="M24" s="4" t="s">
        <v>17</v>
      </c>
      <c r="N24" s="4" t="s">
        <v>121</v>
      </c>
      <c r="O24" s="4" t="s">
        <v>171</v>
      </c>
    </row>
    <row r="25" spans="1:15" x14ac:dyDescent="0.15">
      <c r="A25" s="4">
        <v>14</v>
      </c>
      <c r="B25" s="4">
        <v>9</v>
      </c>
      <c r="C25" s="4">
        <v>5</v>
      </c>
      <c r="D25" s="4" t="s">
        <v>153</v>
      </c>
      <c r="E25" s="4" t="s">
        <v>154</v>
      </c>
      <c r="F25" s="4" t="s">
        <v>155</v>
      </c>
      <c r="G25" s="72" t="s">
        <v>172</v>
      </c>
      <c r="H25" s="27">
        <v>771000</v>
      </c>
      <c r="I25" s="27">
        <v>771000</v>
      </c>
      <c r="J25" s="9">
        <v>42359</v>
      </c>
      <c r="K25" s="4" t="s">
        <v>119</v>
      </c>
      <c r="L25" s="4" t="s">
        <v>120</v>
      </c>
      <c r="M25" s="4" t="s">
        <v>17</v>
      </c>
      <c r="N25" s="4" t="s">
        <v>121</v>
      </c>
      <c r="O25" s="4" t="s">
        <v>173</v>
      </c>
    </row>
    <row r="26" spans="1:15" x14ac:dyDescent="0.15">
      <c r="A26" s="4">
        <v>14</v>
      </c>
      <c r="B26" s="4">
        <v>10</v>
      </c>
      <c r="C26" s="4">
        <v>5</v>
      </c>
      <c r="D26" s="4" t="s">
        <v>153</v>
      </c>
      <c r="E26" s="4" t="s">
        <v>154</v>
      </c>
      <c r="F26" s="4" t="s">
        <v>155</v>
      </c>
      <c r="G26" s="72" t="s">
        <v>174</v>
      </c>
      <c r="H26" s="27">
        <v>1326000</v>
      </c>
      <c r="I26" s="27">
        <v>1326000</v>
      </c>
      <c r="J26" s="9">
        <v>42408</v>
      </c>
      <c r="K26" s="4" t="s">
        <v>119</v>
      </c>
      <c r="L26" s="4" t="s">
        <v>120</v>
      </c>
      <c r="M26" s="4" t="s">
        <v>17</v>
      </c>
      <c r="N26" s="4" t="s">
        <v>121</v>
      </c>
      <c r="O26" s="4" t="s">
        <v>175</v>
      </c>
    </row>
    <row r="27" spans="1:15" x14ac:dyDescent="0.15">
      <c r="A27" s="4">
        <v>14</v>
      </c>
      <c r="B27" s="4">
        <v>11</v>
      </c>
      <c r="C27" s="4">
        <v>5</v>
      </c>
      <c r="D27" s="4" t="s">
        <v>153</v>
      </c>
      <c r="E27" s="4" t="s">
        <v>154</v>
      </c>
      <c r="F27" s="4" t="s">
        <v>155</v>
      </c>
      <c r="G27" s="72" t="s">
        <v>176</v>
      </c>
      <c r="H27" s="27">
        <v>2271000</v>
      </c>
      <c r="I27" s="27">
        <v>2271000</v>
      </c>
      <c r="J27" s="9">
        <v>42387</v>
      </c>
      <c r="K27" s="4" t="s">
        <v>119</v>
      </c>
      <c r="L27" s="4" t="s">
        <v>120</v>
      </c>
      <c r="M27" s="4" t="s">
        <v>17</v>
      </c>
      <c r="N27" s="4" t="s">
        <v>121</v>
      </c>
      <c r="O27" s="4" t="s">
        <v>177</v>
      </c>
    </row>
    <row r="28" spans="1:15" x14ac:dyDescent="0.15">
      <c r="A28" s="4">
        <v>14</v>
      </c>
      <c r="B28" s="4">
        <v>12</v>
      </c>
      <c r="C28" s="4">
        <v>5</v>
      </c>
      <c r="D28" s="4" t="s">
        <v>153</v>
      </c>
      <c r="E28" s="4" t="s">
        <v>154</v>
      </c>
      <c r="F28" s="4" t="s">
        <v>155</v>
      </c>
      <c r="G28" s="72" t="s">
        <v>178</v>
      </c>
      <c r="H28" s="27">
        <v>4899000</v>
      </c>
      <c r="I28" s="27">
        <v>4899000</v>
      </c>
      <c r="J28" s="9">
        <v>42375</v>
      </c>
      <c r="K28" s="4" t="s">
        <v>119</v>
      </c>
      <c r="L28" s="4" t="s">
        <v>120</v>
      </c>
      <c r="M28" s="4" t="s">
        <v>17</v>
      </c>
      <c r="N28" s="4" t="s">
        <v>121</v>
      </c>
      <c r="O28" s="4" t="s">
        <v>179</v>
      </c>
    </row>
    <row r="29" spans="1:15" x14ac:dyDescent="0.15">
      <c r="A29" s="4">
        <v>14</v>
      </c>
      <c r="B29" s="4">
        <v>13</v>
      </c>
      <c r="C29" s="4">
        <v>5</v>
      </c>
      <c r="D29" s="4" t="s">
        <v>153</v>
      </c>
      <c r="E29" s="4" t="s">
        <v>154</v>
      </c>
      <c r="F29" s="4" t="s">
        <v>155</v>
      </c>
      <c r="G29" s="72" t="s">
        <v>180</v>
      </c>
      <c r="H29" s="27">
        <v>4388928</v>
      </c>
      <c r="I29" s="27">
        <v>4388928</v>
      </c>
      <c r="J29" s="9">
        <v>42341</v>
      </c>
      <c r="K29" s="4" t="s">
        <v>119</v>
      </c>
      <c r="L29" s="4" t="s">
        <v>120</v>
      </c>
      <c r="M29" s="4" t="s">
        <v>17</v>
      </c>
      <c r="N29" s="4" t="s">
        <v>121</v>
      </c>
      <c r="O29" s="4" t="s">
        <v>420</v>
      </c>
    </row>
    <row r="30" spans="1:15" x14ac:dyDescent="0.15">
      <c r="A30" s="4">
        <v>14</v>
      </c>
      <c r="B30" s="4">
        <v>14</v>
      </c>
      <c r="C30" s="4">
        <v>5</v>
      </c>
      <c r="D30" s="4" t="s">
        <v>153</v>
      </c>
      <c r="E30" s="4" t="s">
        <v>154</v>
      </c>
      <c r="F30" s="4" t="s">
        <v>155</v>
      </c>
      <c r="G30" s="72" t="s">
        <v>421</v>
      </c>
      <c r="H30" s="27">
        <v>4647480</v>
      </c>
      <c r="I30" s="27">
        <v>4647480</v>
      </c>
      <c r="J30" s="9">
        <v>42366</v>
      </c>
      <c r="K30" s="4" t="s">
        <v>119</v>
      </c>
      <c r="L30" s="4" t="s">
        <v>120</v>
      </c>
      <c r="M30" s="4" t="s">
        <v>17</v>
      </c>
      <c r="N30" s="4" t="s">
        <v>121</v>
      </c>
      <c r="O30" s="4" t="s">
        <v>422</v>
      </c>
    </row>
    <row r="31" spans="1:15" x14ac:dyDescent="0.15">
      <c r="A31" s="4">
        <v>14</v>
      </c>
      <c r="B31" s="4">
        <v>15</v>
      </c>
      <c r="C31" s="4">
        <v>5</v>
      </c>
      <c r="D31" s="4" t="s">
        <v>153</v>
      </c>
      <c r="E31" s="4" t="s">
        <v>154</v>
      </c>
      <c r="F31" s="4" t="s">
        <v>155</v>
      </c>
      <c r="G31" s="72" t="s">
        <v>423</v>
      </c>
      <c r="H31" s="27">
        <v>4959193</v>
      </c>
      <c r="I31" s="27">
        <v>4959193</v>
      </c>
      <c r="J31" s="9">
        <v>42348</v>
      </c>
      <c r="K31" s="4" t="s">
        <v>119</v>
      </c>
      <c r="L31" s="4" t="s">
        <v>120</v>
      </c>
      <c r="M31" s="4" t="s">
        <v>17</v>
      </c>
      <c r="N31" s="4" t="s">
        <v>121</v>
      </c>
      <c r="O31" s="4" t="s">
        <v>424</v>
      </c>
    </row>
    <row r="32" spans="1:15" x14ac:dyDescent="0.15">
      <c r="A32" s="4">
        <v>14</v>
      </c>
      <c r="B32" s="4">
        <v>16</v>
      </c>
      <c r="C32" s="4">
        <v>5</v>
      </c>
      <c r="D32" s="4" t="s">
        <v>153</v>
      </c>
      <c r="E32" s="4" t="s">
        <v>154</v>
      </c>
      <c r="F32" s="4" t="s">
        <v>155</v>
      </c>
      <c r="G32" s="72" t="s">
        <v>186</v>
      </c>
      <c r="H32" s="27">
        <v>2055000</v>
      </c>
      <c r="I32" s="27">
        <v>2055000</v>
      </c>
      <c r="J32" s="9">
        <v>42352</v>
      </c>
      <c r="K32" s="4" t="s">
        <v>119</v>
      </c>
      <c r="L32" s="4" t="s">
        <v>120</v>
      </c>
      <c r="M32" s="4" t="s">
        <v>17</v>
      </c>
      <c r="N32" s="4" t="s">
        <v>121</v>
      </c>
      <c r="O32" s="4" t="s">
        <v>187</v>
      </c>
    </row>
    <row r="33" spans="1:15" x14ac:dyDescent="0.15">
      <c r="A33" s="4">
        <v>14</v>
      </c>
      <c r="B33" s="4">
        <v>17</v>
      </c>
      <c r="C33" s="4">
        <v>5</v>
      </c>
      <c r="D33" s="4" t="s">
        <v>153</v>
      </c>
      <c r="E33" s="4" t="s">
        <v>154</v>
      </c>
      <c r="F33" s="4" t="s">
        <v>155</v>
      </c>
      <c r="G33" s="72" t="s">
        <v>188</v>
      </c>
      <c r="H33" s="27">
        <v>1908000</v>
      </c>
      <c r="I33" s="27">
        <v>1908000</v>
      </c>
      <c r="J33" s="9">
        <v>42348</v>
      </c>
      <c r="K33" s="4" t="s">
        <v>119</v>
      </c>
      <c r="L33" s="4" t="s">
        <v>120</v>
      </c>
      <c r="M33" s="4" t="s">
        <v>17</v>
      </c>
      <c r="N33" s="4" t="s">
        <v>121</v>
      </c>
      <c r="O33" s="4" t="s">
        <v>189</v>
      </c>
    </row>
    <row r="34" spans="1:15" x14ac:dyDescent="0.15">
      <c r="A34" s="4">
        <v>14</v>
      </c>
      <c r="B34" s="4">
        <v>18</v>
      </c>
      <c r="C34" s="4">
        <v>5</v>
      </c>
      <c r="D34" s="4" t="s">
        <v>153</v>
      </c>
      <c r="E34" s="4" t="s">
        <v>154</v>
      </c>
      <c r="F34" s="4" t="s">
        <v>155</v>
      </c>
      <c r="G34" s="72" t="s">
        <v>190</v>
      </c>
      <c r="H34" s="27">
        <v>1422000</v>
      </c>
      <c r="I34" s="27">
        <v>1422000</v>
      </c>
      <c r="J34" s="9">
        <v>42348</v>
      </c>
      <c r="K34" s="4" t="s">
        <v>119</v>
      </c>
      <c r="L34" s="4" t="s">
        <v>120</v>
      </c>
      <c r="M34" s="4" t="s">
        <v>17</v>
      </c>
      <c r="N34" s="4" t="s">
        <v>121</v>
      </c>
      <c r="O34" s="4" t="s">
        <v>191</v>
      </c>
    </row>
    <row r="35" spans="1:15" x14ac:dyDescent="0.15">
      <c r="A35" s="4">
        <v>14</v>
      </c>
      <c r="B35" s="4">
        <v>19</v>
      </c>
      <c r="C35" s="4">
        <v>5</v>
      </c>
      <c r="D35" s="4" t="s">
        <v>153</v>
      </c>
      <c r="E35" s="4" t="s">
        <v>154</v>
      </c>
      <c r="F35" s="4" t="s">
        <v>155</v>
      </c>
      <c r="G35" s="72" t="s">
        <v>192</v>
      </c>
      <c r="H35" s="27">
        <v>1479000</v>
      </c>
      <c r="I35" s="27">
        <v>1479000</v>
      </c>
      <c r="J35" s="9">
        <v>42355</v>
      </c>
      <c r="K35" s="4" t="s">
        <v>119</v>
      </c>
      <c r="L35" s="4" t="s">
        <v>120</v>
      </c>
      <c r="M35" s="4" t="s">
        <v>17</v>
      </c>
      <c r="N35" s="4" t="s">
        <v>121</v>
      </c>
      <c r="O35" s="4" t="s">
        <v>193</v>
      </c>
    </row>
    <row r="36" spans="1:15" x14ac:dyDescent="0.15">
      <c r="A36" s="4">
        <v>14</v>
      </c>
      <c r="B36" s="4">
        <v>20</v>
      </c>
      <c r="C36" s="4">
        <v>5</v>
      </c>
      <c r="D36" s="4" t="s">
        <v>153</v>
      </c>
      <c r="E36" s="4" t="s">
        <v>154</v>
      </c>
      <c r="F36" s="4" t="s">
        <v>155</v>
      </c>
      <c r="G36" s="72" t="s">
        <v>194</v>
      </c>
      <c r="H36" s="27">
        <v>4041000</v>
      </c>
      <c r="I36" s="27">
        <v>4041000</v>
      </c>
      <c r="J36" s="9">
        <v>42408</v>
      </c>
      <c r="K36" s="4" t="s">
        <v>119</v>
      </c>
      <c r="L36" s="4" t="s">
        <v>120</v>
      </c>
      <c r="M36" s="4" t="s">
        <v>17</v>
      </c>
      <c r="N36" s="4" t="s">
        <v>121</v>
      </c>
      <c r="O36" s="4" t="s">
        <v>195</v>
      </c>
    </row>
    <row r="37" spans="1:15" x14ac:dyDescent="0.15">
      <c r="A37" s="4">
        <v>14</v>
      </c>
      <c r="B37" s="4">
        <v>21</v>
      </c>
      <c r="C37" s="4">
        <v>5</v>
      </c>
      <c r="D37" s="4" t="s">
        <v>153</v>
      </c>
      <c r="E37" s="4" t="s">
        <v>154</v>
      </c>
      <c r="F37" s="4" t="s">
        <v>155</v>
      </c>
      <c r="G37" s="72" t="s">
        <v>196</v>
      </c>
      <c r="H37" s="27">
        <v>3242031</v>
      </c>
      <c r="I37" s="27">
        <v>3242031</v>
      </c>
      <c r="J37" s="9">
        <v>42341</v>
      </c>
      <c r="K37" s="4" t="s">
        <v>119</v>
      </c>
      <c r="L37" s="4" t="s">
        <v>120</v>
      </c>
      <c r="M37" s="4" t="s">
        <v>17</v>
      </c>
      <c r="N37" s="4" t="s">
        <v>121</v>
      </c>
      <c r="O37" s="4" t="s">
        <v>425</v>
      </c>
    </row>
    <row r="38" spans="1:15" x14ac:dyDescent="0.15">
      <c r="A38" s="4">
        <v>14</v>
      </c>
      <c r="B38" s="4">
        <v>22</v>
      </c>
      <c r="C38" s="4">
        <v>5</v>
      </c>
      <c r="D38" s="4" t="s">
        <v>153</v>
      </c>
      <c r="E38" s="4" t="s">
        <v>154</v>
      </c>
      <c r="F38" s="4" t="s">
        <v>155</v>
      </c>
      <c r="G38" s="72" t="s">
        <v>426</v>
      </c>
      <c r="H38" s="27">
        <v>9219627</v>
      </c>
      <c r="I38" s="27">
        <v>9219627</v>
      </c>
      <c r="J38" s="9">
        <v>42355</v>
      </c>
      <c r="K38" s="4" t="s">
        <v>119</v>
      </c>
      <c r="L38" s="4" t="s">
        <v>120</v>
      </c>
      <c r="M38" s="4" t="s">
        <v>17</v>
      </c>
      <c r="N38" s="4" t="s">
        <v>121</v>
      </c>
      <c r="O38" s="4" t="s">
        <v>427</v>
      </c>
    </row>
    <row r="39" spans="1:15" x14ac:dyDescent="0.15">
      <c r="A39" s="4">
        <v>14</v>
      </c>
      <c r="B39" s="4">
        <v>23</v>
      </c>
      <c r="C39" s="4">
        <v>5</v>
      </c>
      <c r="D39" s="4" t="s">
        <v>153</v>
      </c>
      <c r="E39" s="4" t="s">
        <v>154</v>
      </c>
      <c r="F39" s="4" t="s">
        <v>200</v>
      </c>
      <c r="G39" s="72" t="s">
        <v>201</v>
      </c>
      <c r="H39" s="27">
        <v>1233000</v>
      </c>
      <c r="I39" s="27">
        <v>1233000</v>
      </c>
      <c r="J39" s="9">
        <v>42362</v>
      </c>
      <c r="K39" s="4" t="s">
        <v>119</v>
      </c>
      <c r="L39" s="4" t="s">
        <v>120</v>
      </c>
      <c r="M39" s="4" t="s">
        <v>17</v>
      </c>
      <c r="N39" s="4" t="s">
        <v>121</v>
      </c>
      <c r="O39" s="4" t="s">
        <v>202</v>
      </c>
    </row>
    <row r="40" spans="1:15" x14ac:dyDescent="0.15">
      <c r="A40" s="4">
        <v>14</v>
      </c>
      <c r="B40" s="4">
        <v>24</v>
      </c>
      <c r="C40" s="4">
        <v>5</v>
      </c>
      <c r="D40" s="4" t="s">
        <v>153</v>
      </c>
      <c r="E40" s="4" t="s">
        <v>154</v>
      </c>
      <c r="F40" s="4" t="s">
        <v>200</v>
      </c>
      <c r="G40" s="72" t="s">
        <v>428</v>
      </c>
      <c r="H40" s="27">
        <v>6315132</v>
      </c>
      <c r="I40" s="27">
        <v>6315132</v>
      </c>
      <c r="J40" s="9">
        <v>42355</v>
      </c>
      <c r="K40" s="4" t="s">
        <v>119</v>
      </c>
      <c r="L40" s="4" t="s">
        <v>120</v>
      </c>
      <c r="M40" s="4" t="s">
        <v>17</v>
      </c>
      <c r="N40" s="4" t="s">
        <v>121</v>
      </c>
      <c r="O40" s="4" t="s">
        <v>429</v>
      </c>
    </row>
    <row r="41" spans="1:15" x14ac:dyDescent="0.15">
      <c r="A41" s="4">
        <v>14</v>
      </c>
      <c r="B41" s="4">
        <v>25</v>
      </c>
      <c r="C41" s="4">
        <v>5</v>
      </c>
      <c r="D41" s="4" t="s">
        <v>153</v>
      </c>
      <c r="E41" s="4" t="s">
        <v>154</v>
      </c>
      <c r="F41" s="4" t="s">
        <v>200</v>
      </c>
      <c r="G41" s="72" t="s">
        <v>205</v>
      </c>
      <c r="H41" s="27">
        <v>3501000</v>
      </c>
      <c r="I41" s="27">
        <v>3501000</v>
      </c>
      <c r="J41" s="9">
        <v>42362</v>
      </c>
      <c r="K41" s="4" t="s">
        <v>119</v>
      </c>
      <c r="L41" s="4" t="s">
        <v>120</v>
      </c>
      <c r="M41" s="4" t="s">
        <v>17</v>
      </c>
      <c r="N41" s="4" t="s">
        <v>121</v>
      </c>
      <c r="O41" s="4" t="s">
        <v>206</v>
      </c>
    </row>
    <row r="42" spans="1:15" x14ac:dyDescent="0.15">
      <c r="A42" s="4">
        <v>14</v>
      </c>
      <c r="B42" s="4">
        <v>26</v>
      </c>
      <c r="C42" s="4">
        <v>5</v>
      </c>
      <c r="D42" s="4" t="s">
        <v>153</v>
      </c>
      <c r="E42" s="4" t="s">
        <v>154</v>
      </c>
      <c r="F42" s="4" t="s">
        <v>200</v>
      </c>
      <c r="G42" s="72" t="s">
        <v>207</v>
      </c>
      <c r="H42" s="27">
        <v>3042000</v>
      </c>
      <c r="I42" s="27">
        <v>3042000</v>
      </c>
      <c r="J42" s="9">
        <v>42355</v>
      </c>
      <c r="K42" s="4" t="s">
        <v>119</v>
      </c>
      <c r="L42" s="4" t="s">
        <v>120</v>
      </c>
      <c r="M42" s="4" t="s">
        <v>17</v>
      </c>
      <c r="N42" s="4" t="s">
        <v>121</v>
      </c>
      <c r="O42" s="4" t="s">
        <v>208</v>
      </c>
    </row>
    <row r="43" spans="1:15" x14ac:dyDescent="0.15">
      <c r="A43" s="4">
        <v>14</v>
      </c>
      <c r="B43" s="4">
        <v>27</v>
      </c>
      <c r="C43" s="4">
        <v>5</v>
      </c>
      <c r="D43" s="4" t="s">
        <v>153</v>
      </c>
      <c r="E43" s="4" t="s">
        <v>154</v>
      </c>
      <c r="F43" s="4" t="s">
        <v>200</v>
      </c>
      <c r="G43" s="72" t="s">
        <v>209</v>
      </c>
      <c r="H43" s="27">
        <v>5166000</v>
      </c>
      <c r="I43" s="27">
        <v>5166000</v>
      </c>
      <c r="J43" s="9">
        <v>42394</v>
      </c>
      <c r="K43" s="4" t="s">
        <v>119</v>
      </c>
      <c r="L43" s="4" t="s">
        <v>120</v>
      </c>
      <c r="M43" s="4" t="s">
        <v>17</v>
      </c>
      <c r="N43" s="4" t="s">
        <v>121</v>
      </c>
      <c r="O43" s="4" t="s">
        <v>210</v>
      </c>
    </row>
    <row r="44" spans="1:15" x14ac:dyDescent="0.15">
      <c r="A44" s="4">
        <v>14</v>
      </c>
      <c r="B44" s="4">
        <v>28</v>
      </c>
      <c r="C44" s="4">
        <v>5</v>
      </c>
      <c r="D44" s="4" t="s">
        <v>153</v>
      </c>
      <c r="E44" s="4" t="s">
        <v>154</v>
      </c>
      <c r="F44" s="4" t="s">
        <v>200</v>
      </c>
      <c r="G44" s="72" t="s">
        <v>211</v>
      </c>
      <c r="H44" s="27">
        <v>1215000</v>
      </c>
      <c r="I44" s="27">
        <v>1215000</v>
      </c>
      <c r="J44" s="9">
        <v>42362</v>
      </c>
      <c r="K44" s="4" t="s">
        <v>119</v>
      </c>
      <c r="L44" s="4" t="s">
        <v>120</v>
      </c>
      <c r="M44" s="4" t="s">
        <v>17</v>
      </c>
      <c r="N44" s="4" t="s">
        <v>121</v>
      </c>
      <c r="O44" s="4" t="s">
        <v>212</v>
      </c>
    </row>
    <row r="45" spans="1:15" x14ac:dyDescent="0.15">
      <c r="A45" s="4">
        <v>14</v>
      </c>
      <c r="B45" s="4">
        <v>29</v>
      </c>
      <c r="C45" s="4">
        <v>5</v>
      </c>
      <c r="D45" s="4" t="s">
        <v>153</v>
      </c>
      <c r="E45" s="4" t="s">
        <v>154</v>
      </c>
      <c r="F45" s="4" t="s">
        <v>200</v>
      </c>
      <c r="G45" s="72" t="s">
        <v>213</v>
      </c>
      <c r="H45" s="27">
        <v>8805000</v>
      </c>
      <c r="I45" s="27">
        <v>8805000</v>
      </c>
      <c r="J45" s="9">
        <v>42362</v>
      </c>
      <c r="K45" s="4" t="s">
        <v>119</v>
      </c>
      <c r="L45" s="4" t="s">
        <v>120</v>
      </c>
      <c r="M45" s="4" t="s">
        <v>17</v>
      </c>
      <c r="N45" s="4" t="s">
        <v>121</v>
      </c>
      <c r="O45" s="4" t="s">
        <v>214</v>
      </c>
    </row>
    <row r="46" spans="1:15" x14ac:dyDescent="0.15">
      <c r="A46" s="4">
        <v>14</v>
      </c>
      <c r="B46" s="4">
        <v>30</v>
      </c>
      <c r="C46" s="4">
        <v>5</v>
      </c>
      <c r="D46" s="4" t="s">
        <v>153</v>
      </c>
      <c r="E46" s="4" t="s">
        <v>154</v>
      </c>
      <c r="F46" s="4" t="s">
        <v>200</v>
      </c>
      <c r="G46" s="72" t="s">
        <v>215</v>
      </c>
      <c r="H46" s="27">
        <v>2568000</v>
      </c>
      <c r="I46" s="27">
        <v>2568000</v>
      </c>
      <c r="J46" s="9">
        <v>42382</v>
      </c>
      <c r="K46" s="4" t="s">
        <v>119</v>
      </c>
      <c r="L46" s="4" t="s">
        <v>120</v>
      </c>
      <c r="M46" s="4" t="s">
        <v>17</v>
      </c>
      <c r="N46" s="4" t="s">
        <v>121</v>
      </c>
      <c r="O46" s="4" t="s">
        <v>216</v>
      </c>
    </row>
    <row r="47" spans="1:15" x14ac:dyDescent="0.15">
      <c r="A47" s="4">
        <v>14</v>
      </c>
      <c r="B47" s="4">
        <v>31</v>
      </c>
      <c r="C47" s="4">
        <v>5</v>
      </c>
      <c r="D47" s="4" t="s">
        <v>153</v>
      </c>
      <c r="E47" s="4" t="s">
        <v>154</v>
      </c>
      <c r="F47" s="4" t="s">
        <v>200</v>
      </c>
      <c r="G47" s="72" t="s">
        <v>217</v>
      </c>
      <c r="H47" s="27">
        <v>3306000</v>
      </c>
      <c r="I47" s="27">
        <v>3306000</v>
      </c>
      <c r="J47" s="9">
        <v>42408</v>
      </c>
      <c r="K47" s="4" t="s">
        <v>119</v>
      </c>
      <c r="L47" s="4" t="s">
        <v>120</v>
      </c>
      <c r="M47" s="4" t="s">
        <v>17</v>
      </c>
      <c r="N47" s="4" t="s">
        <v>121</v>
      </c>
      <c r="O47" s="4" t="s">
        <v>218</v>
      </c>
    </row>
    <row r="48" spans="1:15" x14ac:dyDescent="0.15">
      <c r="A48" s="4">
        <v>14</v>
      </c>
      <c r="B48" s="4">
        <v>32</v>
      </c>
      <c r="C48" s="4">
        <v>5</v>
      </c>
      <c r="D48" s="4" t="s">
        <v>153</v>
      </c>
      <c r="E48" s="4" t="s">
        <v>154</v>
      </c>
      <c r="F48" s="4" t="s">
        <v>200</v>
      </c>
      <c r="G48" s="72" t="s">
        <v>219</v>
      </c>
      <c r="H48" s="27">
        <v>5757000</v>
      </c>
      <c r="I48" s="27">
        <v>5757000</v>
      </c>
      <c r="J48" s="9">
        <v>42387</v>
      </c>
      <c r="K48" s="4" t="s">
        <v>119</v>
      </c>
      <c r="L48" s="4" t="s">
        <v>120</v>
      </c>
      <c r="M48" s="4" t="s">
        <v>17</v>
      </c>
      <c r="N48" s="4" t="s">
        <v>121</v>
      </c>
      <c r="O48" s="4" t="s">
        <v>220</v>
      </c>
    </row>
    <row r="49" spans="1:15" x14ac:dyDescent="0.15">
      <c r="A49" s="4">
        <v>14</v>
      </c>
      <c r="B49" s="4">
        <v>33</v>
      </c>
      <c r="C49" s="4">
        <v>5</v>
      </c>
      <c r="D49" s="4" t="s">
        <v>153</v>
      </c>
      <c r="E49" s="4" t="s">
        <v>154</v>
      </c>
      <c r="F49" s="4" t="s">
        <v>200</v>
      </c>
      <c r="G49" s="72" t="s">
        <v>430</v>
      </c>
      <c r="H49" s="27">
        <v>10189165</v>
      </c>
      <c r="I49" s="27">
        <v>10189165</v>
      </c>
      <c r="J49" s="9">
        <v>42408</v>
      </c>
      <c r="K49" s="4" t="s">
        <v>119</v>
      </c>
      <c r="L49" s="4" t="s">
        <v>120</v>
      </c>
      <c r="M49" s="4" t="s">
        <v>17</v>
      </c>
      <c r="N49" s="4" t="s">
        <v>121</v>
      </c>
      <c r="O49" s="4" t="s">
        <v>431</v>
      </c>
    </row>
    <row r="50" spans="1:15" x14ac:dyDescent="0.15">
      <c r="A50" s="4">
        <v>14</v>
      </c>
      <c r="B50" s="4">
        <v>35</v>
      </c>
      <c r="C50" s="4">
        <v>5</v>
      </c>
      <c r="D50" s="4" t="s">
        <v>153</v>
      </c>
      <c r="E50" s="4" t="s">
        <v>154</v>
      </c>
      <c r="F50" s="4" t="s">
        <v>200</v>
      </c>
      <c r="G50" s="72" t="s">
        <v>225</v>
      </c>
      <c r="H50" s="27">
        <v>2589000</v>
      </c>
      <c r="I50" s="27">
        <v>2589000</v>
      </c>
      <c r="J50" s="9">
        <v>42359</v>
      </c>
      <c r="K50" s="4" t="s">
        <v>119</v>
      </c>
      <c r="L50" s="4" t="s">
        <v>120</v>
      </c>
      <c r="M50" s="4" t="s">
        <v>17</v>
      </c>
      <c r="N50" s="4" t="s">
        <v>121</v>
      </c>
      <c r="O50" s="4" t="s">
        <v>226</v>
      </c>
    </row>
    <row r="51" spans="1:15" x14ac:dyDescent="0.15">
      <c r="A51" s="4">
        <v>14</v>
      </c>
      <c r="B51" s="4">
        <v>38</v>
      </c>
      <c r="C51" s="4">
        <v>5</v>
      </c>
      <c r="D51" s="4" t="s">
        <v>153</v>
      </c>
      <c r="E51" s="4" t="s">
        <v>154</v>
      </c>
      <c r="F51" s="4" t="s">
        <v>200</v>
      </c>
      <c r="G51" s="72" t="s">
        <v>231</v>
      </c>
      <c r="H51" s="27">
        <v>3738000</v>
      </c>
      <c r="I51" s="27">
        <v>3738000</v>
      </c>
      <c r="J51" s="9">
        <v>42366</v>
      </c>
      <c r="K51" s="4" t="s">
        <v>119</v>
      </c>
      <c r="L51" s="4" t="s">
        <v>120</v>
      </c>
      <c r="M51" s="4" t="s">
        <v>17</v>
      </c>
      <c r="N51" s="4" t="s">
        <v>121</v>
      </c>
      <c r="O51" s="4" t="s">
        <v>232</v>
      </c>
    </row>
    <row r="52" spans="1:15" x14ac:dyDescent="0.15">
      <c r="A52" s="4">
        <v>14</v>
      </c>
      <c r="B52" s="4">
        <v>39</v>
      </c>
      <c r="C52" s="4">
        <v>5</v>
      </c>
      <c r="D52" s="4" t="s">
        <v>153</v>
      </c>
      <c r="E52" s="4" t="s">
        <v>154</v>
      </c>
      <c r="F52" s="4" t="s">
        <v>233</v>
      </c>
      <c r="G52" s="72" t="s">
        <v>234</v>
      </c>
      <c r="H52" s="27">
        <v>2826000</v>
      </c>
      <c r="I52" s="27">
        <v>2826000</v>
      </c>
      <c r="J52" s="9">
        <v>42408</v>
      </c>
      <c r="K52" s="4" t="s">
        <v>119</v>
      </c>
      <c r="L52" s="4" t="s">
        <v>120</v>
      </c>
      <c r="M52" s="4" t="s">
        <v>17</v>
      </c>
      <c r="N52" s="4" t="s">
        <v>121</v>
      </c>
      <c r="O52" s="4" t="s">
        <v>235</v>
      </c>
    </row>
    <row r="53" spans="1:15" x14ac:dyDescent="0.15">
      <c r="A53" s="4">
        <v>14</v>
      </c>
      <c r="B53" s="4">
        <v>40</v>
      </c>
      <c r="C53" s="4">
        <v>5</v>
      </c>
      <c r="D53" s="4" t="s">
        <v>153</v>
      </c>
      <c r="E53" s="4" t="s">
        <v>154</v>
      </c>
      <c r="F53" s="4" t="s">
        <v>233</v>
      </c>
      <c r="G53" s="72" t="s">
        <v>236</v>
      </c>
      <c r="H53" s="27">
        <v>3828000</v>
      </c>
      <c r="I53" s="27">
        <v>3828000</v>
      </c>
      <c r="J53" s="9">
        <v>42387</v>
      </c>
      <c r="K53" s="4" t="s">
        <v>119</v>
      </c>
      <c r="L53" s="4" t="s">
        <v>120</v>
      </c>
      <c r="M53" s="4" t="s">
        <v>17</v>
      </c>
      <c r="N53" s="4" t="s">
        <v>121</v>
      </c>
      <c r="O53" s="4" t="s">
        <v>237</v>
      </c>
    </row>
    <row r="54" spans="1:15" x14ac:dyDescent="0.15">
      <c r="A54" s="4">
        <v>14</v>
      </c>
      <c r="B54" s="4">
        <v>41</v>
      </c>
      <c r="C54" s="4">
        <v>5</v>
      </c>
      <c r="D54" s="4" t="s">
        <v>153</v>
      </c>
      <c r="E54" s="4" t="s">
        <v>154</v>
      </c>
      <c r="F54" s="4" t="s">
        <v>233</v>
      </c>
      <c r="G54" s="72" t="s">
        <v>238</v>
      </c>
      <c r="H54" s="27">
        <v>9720000</v>
      </c>
      <c r="I54" s="27">
        <v>9720000</v>
      </c>
      <c r="J54" s="9">
        <v>42355</v>
      </c>
      <c r="K54" s="4" t="s">
        <v>119</v>
      </c>
      <c r="L54" s="4" t="s">
        <v>120</v>
      </c>
      <c r="M54" s="4" t="s">
        <v>17</v>
      </c>
      <c r="N54" s="4" t="s">
        <v>121</v>
      </c>
      <c r="O54" s="4" t="s">
        <v>239</v>
      </c>
    </row>
    <row r="55" spans="1:15" x14ac:dyDescent="0.15">
      <c r="A55" s="4">
        <v>14</v>
      </c>
      <c r="B55" s="4">
        <v>42</v>
      </c>
      <c r="C55" s="4">
        <v>5</v>
      </c>
      <c r="D55" s="4" t="s">
        <v>153</v>
      </c>
      <c r="E55" s="4" t="s">
        <v>154</v>
      </c>
      <c r="F55" s="4" t="s">
        <v>233</v>
      </c>
      <c r="G55" s="72" t="s">
        <v>240</v>
      </c>
      <c r="H55" s="27">
        <v>1608000</v>
      </c>
      <c r="I55" s="27">
        <v>1608000</v>
      </c>
      <c r="J55" s="9">
        <v>42375</v>
      </c>
      <c r="K55" s="4" t="s">
        <v>119</v>
      </c>
      <c r="L55" s="4" t="s">
        <v>120</v>
      </c>
      <c r="M55" s="4" t="s">
        <v>17</v>
      </c>
      <c r="N55" s="4" t="s">
        <v>121</v>
      </c>
      <c r="O55" s="4" t="s">
        <v>241</v>
      </c>
    </row>
    <row r="56" spans="1:15" x14ac:dyDescent="0.15">
      <c r="A56" s="4">
        <v>14</v>
      </c>
      <c r="B56" s="4">
        <v>43</v>
      </c>
      <c r="C56" s="4">
        <v>5</v>
      </c>
      <c r="D56" s="4" t="s">
        <v>153</v>
      </c>
      <c r="E56" s="4" t="s">
        <v>154</v>
      </c>
      <c r="F56" s="4" t="s">
        <v>233</v>
      </c>
      <c r="G56" s="72" t="s">
        <v>242</v>
      </c>
      <c r="H56" s="27">
        <v>11304000</v>
      </c>
      <c r="I56" s="27">
        <v>11304000</v>
      </c>
      <c r="J56" s="9">
        <v>42362</v>
      </c>
      <c r="K56" s="4" t="s">
        <v>119</v>
      </c>
      <c r="L56" s="4" t="s">
        <v>120</v>
      </c>
      <c r="M56" s="4" t="s">
        <v>17</v>
      </c>
      <c r="N56" s="4" t="s">
        <v>121</v>
      </c>
      <c r="O56" s="4" t="s">
        <v>243</v>
      </c>
    </row>
    <row r="57" spans="1:15" x14ac:dyDescent="0.15">
      <c r="A57" s="4">
        <v>14</v>
      </c>
      <c r="B57" s="4">
        <v>44</v>
      </c>
      <c r="C57" s="4">
        <v>5</v>
      </c>
      <c r="D57" s="4" t="s">
        <v>153</v>
      </c>
      <c r="E57" s="4" t="s">
        <v>154</v>
      </c>
      <c r="F57" s="4" t="s">
        <v>233</v>
      </c>
      <c r="G57" s="72" t="s">
        <v>244</v>
      </c>
      <c r="H57" s="27">
        <v>3858000</v>
      </c>
      <c r="I57" s="27">
        <v>3858000</v>
      </c>
      <c r="J57" s="9">
        <v>42362</v>
      </c>
      <c r="K57" s="4" t="s">
        <v>119</v>
      </c>
      <c r="L57" s="4" t="s">
        <v>120</v>
      </c>
      <c r="M57" s="4" t="s">
        <v>17</v>
      </c>
      <c r="N57" s="4" t="s">
        <v>121</v>
      </c>
      <c r="O57" s="4" t="s">
        <v>245</v>
      </c>
    </row>
    <row r="58" spans="1:15" x14ac:dyDescent="0.15">
      <c r="A58" s="4">
        <v>14</v>
      </c>
      <c r="B58" s="4">
        <v>45</v>
      </c>
      <c r="C58" s="4">
        <v>5</v>
      </c>
      <c r="D58" s="4" t="s">
        <v>153</v>
      </c>
      <c r="E58" s="4" t="s">
        <v>154</v>
      </c>
      <c r="F58" s="4" t="s">
        <v>233</v>
      </c>
      <c r="G58" s="72" t="s">
        <v>432</v>
      </c>
      <c r="H58" s="27">
        <v>4081351</v>
      </c>
      <c r="I58" s="27">
        <v>4081351</v>
      </c>
      <c r="J58" s="9">
        <v>42447</v>
      </c>
      <c r="K58" s="4" t="s">
        <v>119</v>
      </c>
      <c r="L58" s="4" t="s">
        <v>120</v>
      </c>
      <c r="M58" s="4" t="s">
        <v>17</v>
      </c>
      <c r="N58" s="4" t="s">
        <v>121</v>
      </c>
      <c r="O58" s="4" t="s">
        <v>433</v>
      </c>
    </row>
    <row r="59" spans="1:15" x14ac:dyDescent="0.15">
      <c r="A59" s="4">
        <v>14</v>
      </c>
      <c r="B59" s="4">
        <v>46</v>
      </c>
      <c r="C59" s="4">
        <v>5</v>
      </c>
      <c r="D59" s="4" t="s">
        <v>153</v>
      </c>
      <c r="E59" s="4" t="s">
        <v>154</v>
      </c>
      <c r="F59" s="4" t="s">
        <v>233</v>
      </c>
      <c r="G59" s="72" t="s">
        <v>248</v>
      </c>
      <c r="H59" s="27">
        <v>7173000</v>
      </c>
      <c r="I59" s="27">
        <v>7173000</v>
      </c>
      <c r="J59" s="9">
        <v>42387</v>
      </c>
      <c r="K59" s="4" t="s">
        <v>119</v>
      </c>
      <c r="L59" s="4" t="s">
        <v>120</v>
      </c>
      <c r="M59" s="4" t="s">
        <v>17</v>
      </c>
      <c r="N59" s="4" t="s">
        <v>121</v>
      </c>
      <c r="O59" s="4" t="s">
        <v>249</v>
      </c>
    </row>
    <row r="60" spans="1:15" x14ac:dyDescent="0.15">
      <c r="A60" s="4">
        <v>14</v>
      </c>
      <c r="B60" s="4">
        <v>47</v>
      </c>
      <c r="C60" s="4">
        <v>5</v>
      </c>
      <c r="D60" s="4" t="s">
        <v>153</v>
      </c>
      <c r="E60" s="4" t="s">
        <v>154</v>
      </c>
      <c r="F60" s="4" t="s">
        <v>233</v>
      </c>
      <c r="G60" s="72" t="s">
        <v>250</v>
      </c>
      <c r="H60" s="27">
        <v>3438000</v>
      </c>
      <c r="I60" s="27">
        <v>3438000</v>
      </c>
      <c r="J60" s="9">
        <v>42375</v>
      </c>
      <c r="K60" s="4" t="s">
        <v>119</v>
      </c>
      <c r="L60" s="4" t="s">
        <v>120</v>
      </c>
      <c r="M60" s="4" t="s">
        <v>17</v>
      </c>
      <c r="N60" s="4" t="s">
        <v>121</v>
      </c>
      <c r="O60" s="4" t="s">
        <v>251</v>
      </c>
    </row>
    <row r="61" spans="1:15" x14ac:dyDescent="0.15">
      <c r="A61" s="4">
        <v>14</v>
      </c>
      <c r="B61" s="4">
        <v>48</v>
      </c>
      <c r="C61" s="4">
        <v>5</v>
      </c>
      <c r="D61" s="4" t="s">
        <v>153</v>
      </c>
      <c r="E61" s="4" t="s">
        <v>154</v>
      </c>
      <c r="F61" s="4" t="s">
        <v>233</v>
      </c>
      <c r="G61" s="72" t="s">
        <v>252</v>
      </c>
      <c r="H61" s="27">
        <v>2172000</v>
      </c>
      <c r="I61" s="27">
        <v>2172000</v>
      </c>
      <c r="J61" s="9">
        <v>42335</v>
      </c>
      <c r="K61" s="4" t="s">
        <v>119</v>
      </c>
      <c r="L61" s="4" t="s">
        <v>120</v>
      </c>
      <c r="M61" s="4" t="s">
        <v>17</v>
      </c>
      <c r="N61" s="4" t="s">
        <v>121</v>
      </c>
      <c r="O61" s="4" t="s">
        <v>253</v>
      </c>
    </row>
    <row r="62" spans="1:15" x14ac:dyDescent="0.15">
      <c r="A62" s="4">
        <v>14</v>
      </c>
      <c r="B62" s="4">
        <v>49</v>
      </c>
      <c r="C62" s="4">
        <v>5</v>
      </c>
      <c r="D62" s="4" t="s">
        <v>153</v>
      </c>
      <c r="E62" s="4" t="s">
        <v>154</v>
      </c>
      <c r="F62" s="4" t="s">
        <v>233</v>
      </c>
      <c r="G62" s="72" t="s">
        <v>434</v>
      </c>
      <c r="H62" s="27">
        <v>4168408</v>
      </c>
      <c r="I62" s="27">
        <v>4168408</v>
      </c>
      <c r="J62" s="9">
        <v>42387</v>
      </c>
      <c r="K62" s="4" t="s">
        <v>119</v>
      </c>
      <c r="L62" s="4" t="s">
        <v>120</v>
      </c>
      <c r="M62" s="4" t="s">
        <v>17</v>
      </c>
      <c r="N62" s="4" t="s">
        <v>121</v>
      </c>
      <c r="O62" s="4" t="s">
        <v>435</v>
      </c>
    </row>
    <row r="63" spans="1:15" x14ac:dyDescent="0.15">
      <c r="A63" s="4">
        <v>14</v>
      </c>
      <c r="B63" s="4">
        <v>51</v>
      </c>
      <c r="C63" s="4">
        <v>5</v>
      </c>
      <c r="D63" s="4" t="s">
        <v>153</v>
      </c>
      <c r="E63" s="4" t="s">
        <v>154</v>
      </c>
      <c r="F63" s="4" t="s">
        <v>233</v>
      </c>
      <c r="G63" s="72" t="s">
        <v>258</v>
      </c>
      <c r="H63" s="27">
        <v>5663199</v>
      </c>
      <c r="I63" s="27">
        <v>5663199</v>
      </c>
      <c r="J63" s="9">
        <v>42348</v>
      </c>
      <c r="K63" s="4" t="s">
        <v>119</v>
      </c>
      <c r="L63" s="4" t="s">
        <v>120</v>
      </c>
      <c r="M63" s="4" t="s">
        <v>17</v>
      </c>
      <c r="N63" s="4" t="s">
        <v>121</v>
      </c>
      <c r="O63" s="4" t="s">
        <v>436</v>
      </c>
    </row>
    <row r="64" spans="1:15" x14ac:dyDescent="0.15">
      <c r="A64" s="4">
        <v>14</v>
      </c>
      <c r="B64" s="4">
        <v>52</v>
      </c>
      <c r="C64" s="4">
        <v>5</v>
      </c>
      <c r="D64" s="4" t="s">
        <v>153</v>
      </c>
      <c r="E64" s="4" t="s">
        <v>154</v>
      </c>
      <c r="F64" s="4" t="s">
        <v>233</v>
      </c>
      <c r="G64" s="72" t="s">
        <v>437</v>
      </c>
      <c r="H64" s="27">
        <v>1084288</v>
      </c>
      <c r="I64" s="27">
        <v>1084288</v>
      </c>
      <c r="J64" s="9">
        <v>42335</v>
      </c>
      <c r="K64" s="4" t="s">
        <v>119</v>
      </c>
      <c r="L64" s="4" t="s">
        <v>120</v>
      </c>
      <c r="M64" s="4" t="s">
        <v>17</v>
      </c>
      <c r="N64" s="4" t="s">
        <v>121</v>
      </c>
      <c r="O64" s="4" t="s">
        <v>438</v>
      </c>
    </row>
    <row r="65" spans="1:15" x14ac:dyDescent="0.15">
      <c r="A65" s="4">
        <v>14</v>
      </c>
      <c r="B65" s="4">
        <v>53</v>
      </c>
      <c r="C65" s="4">
        <v>5</v>
      </c>
      <c r="D65" s="4" t="s">
        <v>153</v>
      </c>
      <c r="E65" s="4" t="s">
        <v>154</v>
      </c>
      <c r="F65" s="4" t="s">
        <v>233</v>
      </c>
      <c r="G65" s="72" t="s">
        <v>439</v>
      </c>
      <c r="H65" s="27">
        <v>2243368</v>
      </c>
      <c r="I65" s="27">
        <v>2243368</v>
      </c>
      <c r="J65" s="9">
        <v>42341</v>
      </c>
      <c r="K65" s="4" t="s">
        <v>119</v>
      </c>
      <c r="L65" s="4" t="s">
        <v>120</v>
      </c>
      <c r="M65" s="4" t="s">
        <v>17</v>
      </c>
      <c r="N65" s="4" t="s">
        <v>121</v>
      </c>
      <c r="O65" s="4" t="s">
        <v>440</v>
      </c>
    </row>
    <row r="66" spans="1:15" x14ac:dyDescent="0.15">
      <c r="A66" s="4">
        <v>14</v>
      </c>
      <c r="B66" s="4">
        <v>54</v>
      </c>
      <c r="C66" s="4">
        <v>5</v>
      </c>
      <c r="D66" s="4" t="s">
        <v>153</v>
      </c>
      <c r="E66" s="4" t="s">
        <v>154</v>
      </c>
      <c r="F66" s="4" t="s">
        <v>233</v>
      </c>
      <c r="G66" s="72" t="s">
        <v>264</v>
      </c>
      <c r="H66" s="27">
        <v>693871</v>
      </c>
      <c r="I66" s="27">
        <v>693871</v>
      </c>
      <c r="J66" s="9">
        <v>42355</v>
      </c>
      <c r="K66" s="4" t="s">
        <v>119</v>
      </c>
      <c r="L66" s="4" t="s">
        <v>120</v>
      </c>
      <c r="M66" s="4" t="s">
        <v>17</v>
      </c>
      <c r="N66" s="4" t="s">
        <v>121</v>
      </c>
      <c r="O66" s="4" t="s">
        <v>441</v>
      </c>
    </row>
    <row r="67" spans="1:15" x14ac:dyDescent="0.15">
      <c r="A67" s="4">
        <v>14</v>
      </c>
      <c r="B67" s="4">
        <v>55</v>
      </c>
      <c r="C67" s="4">
        <v>5</v>
      </c>
      <c r="D67" s="4" t="s">
        <v>153</v>
      </c>
      <c r="E67" s="4" t="s">
        <v>154</v>
      </c>
      <c r="F67" s="4" t="s">
        <v>233</v>
      </c>
      <c r="G67" s="72" t="s">
        <v>266</v>
      </c>
      <c r="H67" s="27">
        <v>3888511</v>
      </c>
      <c r="I67" s="27">
        <v>3888511</v>
      </c>
      <c r="J67" s="9">
        <v>42387</v>
      </c>
      <c r="K67" s="4" t="s">
        <v>119</v>
      </c>
      <c r="L67" s="4" t="s">
        <v>120</v>
      </c>
      <c r="M67" s="4" t="s">
        <v>17</v>
      </c>
      <c r="N67" s="4" t="s">
        <v>121</v>
      </c>
      <c r="O67" s="4" t="s">
        <v>442</v>
      </c>
    </row>
    <row r="68" spans="1:15" x14ac:dyDescent="0.15">
      <c r="A68" s="4">
        <v>14</v>
      </c>
      <c r="B68" s="4">
        <v>56</v>
      </c>
      <c r="C68" s="4">
        <v>5</v>
      </c>
      <c r="D68" s="4" t="s">
        <v>153</v>
      </c>
      <c r="E68" s="4" t="s">
        <v>154</v>
      </c>
      <c r="F68" s="4" t="s">
        <v>233</v>
      </c>
      <c r="G68" s="72" t="s">
        <v>268</v>
      </c>
      <c r="H68" s="27">
        <v>78000</v>
      </c>
      <c r="I68" s="27">
        <v>78000</v>
      </c>
      <c r="J68" s="9">
        <v>42387</v>
      </c>
      <c r="K68" s="4" t="s">
        <v>119</v>
      </c>
      <c r="L68" s="4" t="s">
        <v>120</v>
      </c>
      <c r="M68" s="4" t="s">
        <v>17</v>
      </c>
      <c r="N68" s="4" t="s">
        <v>121</v>
      </c>
      <c r="O68" s="4" t="s">
        <v>269</v>
      </c>
    </row>
    <row r="69" spans="1:15" x14ac:dyDescent="0.15">
      <c r="A69" s="4">
        <v>14</v>
      </c>
      <c r="B69" s="4">
        <v>57</v>
      </c>
      <c r="C69" s="4">
        <v>5</v>
      </c>
      <c r="D69" s="4" t="s">
        <v>153</v>
      </c>
      <c r="E69" s="4" t="s">
        <v>154</v>
      </c>
      <c r="F69" s="4" t="s">
        <v>233</v>
      </c>
      <c r="G69" s="72" t="s">
        <v>270</v>
      </c>
      <c r="H69" s="27">
        <v>3825000</v>
      </c>
      <c r="I69" s="27">
        <v>3825000</v>
      </c>
      <c r="J69" s="9">
        <v>42352</v>
      </c>
      <c r="K69" s="4" t="s">
        <v>119</v>
      </c>
      <c r="L69" s="4" t="s">
        <v>120</v>
      </c>
      <c r="M69" s="4" t="s">
        <v>17</v>
      </c>
      <c r="N69" s="4" t="s">
        <v>121</v>
      </c>
      <c r="O69" s="4" t="s">
        <v>271</v>
      </c>
    </row>
    <row r="70" spans="1:15" x14ac:dyDescent="0.15">
      <c r="A70" s="4">
        <v>14</v>
      </c>
      <c r="B70" s="4">
        <v>58</v>
      </c>
      <c r="C70" s="4">
        <v>5</v>
      </c>
      <c r="D70" s="4" t="s">
        <v>153</v>
      </c>
      <c r="E70" s="4" t="s">
        <v>154</v>
      </c>
      <c r="F70" s="4" t="s">
        <v>233</v>
      </c>
      <c r="G70" s="72" t="s">
        <v>443</v>
      </c>
      <c r="H70" s="27">
        <v>7687500</v>
      </c>
      <c r="I70" s="27">
        <v>7687500</v>
      </c>
      <c r="J70" s="9">
        <v>42355</v>
      </c>
      <c r="K70" s="4" t="s">
        <v>119</v>
      </c>
      <c r="L70" s="4" t="s">
        <v>120</v>
      </c>
      <c r="M70" s="4" t="s">
        <v>17</v>
      </c>
      <c r="N70" s="4" t="s">
        <v>121</v>
      </c>
      <c r="O70" s="4" t="s">
        <v>444</v>
      </c>
    </row>
    <row r="71" spans="1:15" x14ac:dyDescent="0.15">
      <c r="A71" s="4">
        <v>14</v>
      </c>
      <c r="B71" s="4">
        <v>59</v>
      </c>
      <c r="C71" s="4">
        <v>5</v>
      </c>
      <c r="D71" s="4" t="s">
        <v>153</v>
      </c>
      <c r="E71" s="4" t="s">
        <v>154</v>
      </c>
      <c r="F71" s="4" t="s">
        <v>274</v>
      </c>
      <c r="G71" s="72" t="s">
        <v>275</v>
      </c>
      <c r="H71" s="27">
        <v>3753000</v>
      </c>
      <c r="I71" s="27">
        <v>3753000</v>
      </c>
      <c r="J71" s="9">
        <v>42348</v>
      </c>
      <c r="K71" s="4" t="s">
        <v>119</v>
      </c>
      <c r="L71" s="4" t="s">
        <v>120</v>
      </c>
      <c r="M71" s="4" t="s">
        <v>17</v>
      </c>
      <c r="N71" s="4" t="s">
        <v>121</v>
      </c>
      <c r="O71" s="4" t="s">
        <v>445</v>
      </c>
    </row>
    <row r="72" spans="1:15" x14ac:dyDescent="0.15">
      <c r="A72" s="4">
        <v>14</v>
      </c>
      <c r="B72" s="4">
        <v>61</v>
      </c>
      <c r="C72" s="4">
        <v>5</v>
      </c>
      <c r="D72" s="4" t="s">
        <v>153</v>
      </c>
      <c r="E72" s="4" t="s">
        <v>154</v>
      </c>
      <c r="F72" s="4" t="s">
        <v>274</v>
      </c>
      <c r="G72" s="72" t="s">
        <v>279</v>
      </c>
      <c r="H72" s="27">
        <v>5674337</v>
      </c>
      <c r="I72" s="27">
        <v>5674337</v>
      </c>
      <c r="J72" s="9">
        <v>42366</v>
      </c>
      <c r="K72" s="4" t="s">
        <v>119</v>
      </c>
      <c r="L72" s="4" t="s">
        <v>120</v>
      </c>
      <c r="M72" s="4" t="s">
        <v>17</v>
      </c>
      <c r="N72" s="4" t="s">
        <v>121</v>
      </c>
      <c r="O72" s="4" t="s">
        <v>446</v>
      </c>
    </row>
    <row r="73" spans="1:15" x14ac:dyDescent="0.15">
      <c r="A73" s="4">
        <v>14</v>
      </c>
      <c r="B73" s="4">
        <v>63</v>
      </c>
      <c r="C73" s="4">
        <v>5</v>
      </c>
      <c r="D73" s="4" t="s">
        <v>153</v>
      </c>
      <c r="E73" s="4" t="s">
        <v>154</v>
      </c>
      <c r="F73" s="4" t="s">
        <v>274</v>
      </c>
      <c r="G73" s="72" t="s">
        <v>283</v>
      </c>
      <c r="H73" s="27">
        <v>3999000</v>
      </c>
      <c r="I73" s="27">
        <v>3999000</v>
      </c>
      <c r="J73" s="9">
        <v>42348</v>
      </c>
      <c r="K73" s="4" t="s">
        <v>119</v>
      </c>
      <c r="L73" s="4" t="s">
        <v>120</v>
      </c>
      <c r="M73" s="4" t="s">
        <v>17</v>
      </c>
      <c r="N73" s="4" t="s">
        <v>121</v>
      </c>
      <c r="O73" s="4" t="s">
        <v>284</v>
      </c>
    </row>
    <row r="74" spans="1:15" x14ac:dyDescent="0.15">
      <c r="A74" s="4">
        <v>14</v>
      </c>
      <c r="B74" s="4">
        <v>64</v>
      </c>
      <c r="C74" s="4">
        <v>5</v>
      </c>
      <c r="D74" s="4" t="s">
        <v>153</v>
      </c>
      <c r="E74" s="4" t="s">
        <v>154</v>
      </c>
      <c r="F74" s="4" t="s">
        <v>274</v>
      </c>
      <c r="G74" s="72" t="s">
        <v>285</v>
      </c>
      <c r="H74" s="27">
        <v>1797000</v>
      </c>
      <c r="I74" s="27">
        <v>1797000</v>
      </c>
      <c r="J74" s="9">
        <v>42366</v>
      </c>
      <c r="K74" s="4" t="s">
        <v>119</v>
      </c>
      <c r="L74" s="4" t="s">
        <v>120</v>
      </c>
      <c r="M74" s="4" t="s">
        <v>17</v>
      </c>
      <c r="N74" s="4" t="s">
        <v>121</v>
      </c>
      <c r="O74" s="4" t="s">
        <v>286</v>
      </c>
    </row>
    <row r="75" spans="1:15" x14ac:dyDescent="0.15">
      <c r="A75" s="4">
        <v>14</v>
      </c>
      <c r="B75" s="4">
        <v>65</v>
      </c>
      <c r="C75" s="4">
        <v>5</v>
      </c>
      <c r="D75" s="4" t="s">
        <v>153</v>
      </c>
      <c r="E75" s="4" t="s">
        <v>154</v>
      </c>
      <c r="F75" s="4" t="s">
        <v>274</v>
      </c>
      <c r="G75" s="72" t="s">
        <v>287</v>
      </c>
      <c r="H75" s="27">
        <v>1200000</v>
      </c>
      <c r="I75" s="27">
        <v>1200000</v>
      </c>
      <c r="J75" s="9">
        <v>42355</v>
      </c>
      <c r="K75" s="4" t="s">
        <v>119</v>
      </c>
      <c r="L75" s="4" t="s">
        <v>120</v>
      </c>
      <c r="M75" s="4" t="s">
        <v>17</v>
      </c>
      <c r="N75" s="4" t="s">
        <v>121</v>
      </c>
      <c r="O75" s="4" t="s">
        <v>288</v>
      </c>
    </row>
    <row r="76" spans="1:15" x14ac:dyDescent="0.15">
      <c r="A76" s="4">
        <v>14</v>
      </c>
      <c r="B76" s="4">
        <v>66</v>
      </c>
      <c r="C76" s="4">
        <v>5</v>
      </c>
      <c r="D76" s="4" t="s">
        <v>153</v>
      </c>
      <c r="E76" s="4" t="s">
        <v>154</v>
      </c>
      <c r="F76" s="4" t="s">
        <v>274</v>
      </c>
      <c r="G76" s="72" t="s">
        <v>289</v>
      </c>
      <c r="H76" s="27">
        <v>4116000</v>
      </c>
      <c r="I76" s="27">
        <v>4116000</v>
      </c>
      <c r="J76" s="9">
        <v>42366</v>
      </c>
      <c r="K76" s="4" t="s">
        <v>119</v>
      </c>
      <c r="L76" s="4" t="s">
        <v>120</v>
      </c>
      <c r="M76" s="4" t="s">
        <v>17</v>
      </c>
      <c r="N76" s="4" t="s">
        <v>121</v>
      </c>
      <c r="O76" s="4" t="s">
        <v>290</v>
      </c>
    </row>
    <row r="77" spans="1:15" x14ac:dyDescent="0.15">
      <c r="A77" s="4">
        <v>14</v>
      </c>
      <c r="B77" s="4">
        <v>67</v>
      </c>
      <c r="C77" s="4">
        <v>5</v>
      </c>
      <c r="D77" s="4" t="s">
        <v>153</v>
      </c>
      <c r="E77" s="4" t="s">
        <v>154</v>
      </c>
      <c r="F77" s="4" t="s">
        <v>274</v>
      </c>
      <c r="G77" s="72" t="s">
        <v>291</v>
      </c>
      <c r="H77" s="27">
        <v>3267000</v>
      </c>
      <c r="I77" s="27">
        <v>3267000</v>
      </c>
      <c r="J77" s="9">
        <v>42348</v>
      </c>
      <c r="K77" s="4" t="s">
        <v>119</v>
      </c>
      <c r="L77" s="4" t="s">
        <v>120</v>
      </c>
      <c r="M77" s="4" t="s">
        <v>17</v>
      </c>
      <c r="N77" s="4" t="s">
        <v>121</v>
      </c>
      <c r="O77" s="4" t="s">
        <v>292</v>
      </c>
    </row>
    <row r="78" spans="1:15" x14ac:dyDescent="0.15">
      <c r="A78" s="4">
        <v>14</v>
      </c>
      <c r="B78" s="4">
        <v>68</v>
      </c>
      <c r="C78" s="4">
        <v>5</v>
      </c>
      <c r="D78" s="4" t="s">
        <v>153</v>
      </c>
      <c r="E78" s="4" t="s">
        <v>154</v>
      </c>
      <c r="F78" s="4" t="s">
        <v>274</v>
      </c>
      <c r="G78" s="72" t="s">
        <v>293</v>
      </c>
      <c r="H78" s="27">
        <v>894000</v>
      </c>
      <c r="I78" s="27">
        <v>894000</v>
      </c>
      <c r="J78" s="9">
        <v>42359</v>
      </c>
      <c r="K78" s="4" t="s">
        <v>119</v>
      </c>
      <c r="L78" s="4" t="s">
        <v>120</v>
      </c>
      <c r="M78" s="4" t="s">
        <v>17</v>
      </c>
      <c r="N78" s="4" t="s">
        <v>121</v>
      </c>
      <c r="O78" s="4" t="s">
        <v>294</v>
      </c>
    </row>
    <row r="79" spans="1:15" x14ac:dyDescent="0.15">
      <c r="A79" s="4">
        <v>14</v>
      </c>
      <c r="B79" s="4">
        <v>69</v>
      </c>
      <c r="C79" s="4">
        <v>5</v>
      </c>
      <c r="D79" s="4" t="s">
        <v>153</v>
      </c>
      <c r="E79" s="4" t="s">
        <v>154</v>
      </c>
      <c r="F79" s="4" t="s">
        <v>274</v>
      </c>
      <c r="G79" s="72" t="s">
        <v>447</v>
      </c>
      <c r="H79" s="27">
        <v>9108000</v>
      </c>
      <c r="I79" s="27">
        <v>9108000</v>
      </c>
      <c r="J79" s="9">
        <v>42387</v>
      </c>
      <c r="K79" s="4" t="s">
        <v>119</v>
      </c>
      <c r="L79" s="4" t="s">
        <v>120</v>
      </c>
      <c r="M79" s="4" t="s">
        <v>17</v>
      </c>
      <c r="N79" s="4" t="s">
        <v>121</v>
      </c>
      <c r="O79" s="4" t="s">
        <v>448</v>
      </c>
    </row>
    <row r="80" spans="1:15" x14ac:dyDescent="0.15">
      <c r="A80" s="4">
        <v>14</v>
      </c>
      <c r="B80" s="4">
        <v>70</v>
      </c>
      <c r="C80" s="4">
        <v>5</v>
      </c>
      <c r="D80" s="4" t="s">
        <v>153</v>
      </c>
      <c r="E80" s="4" t="s">
        <v>154</v>
      </c>
      <c r="F80" s="4" t="s">
        <v>274</v>
      </c>
      <c r="G80" s="72" t="s">
        <v>449</v>
      </c>
      <c r="H80" s="27">
        <v>6045000</v>
      </c>
      <c r="I80" s="27">
        <v>6045000</v>
      </c>
      <c r="J80" s="9">
        <v>42359</v>
      </c>
      <c r="K80" s="4" t="s">
        <v>119</v>
      </c>
      <c r="L80" s="4" t="s">
        <v>120</v>
      </c>
      <c r="M80" s="4" t="s">
        <v>17</v>
      </c>
      <c r="N80" s="4" t="s">
        <v>121</v>
      </c>
      <c r="O80" s="4" t="s">
        <v>450</v>
      </c>
    </row>
    <row r="81" spans="1:15" x14ac:dyDescent="0.15">
      <c r="A81" s="4">
        <v>14</v>
      </c>
      <c r="B81" s="4">
        <v>71</v>
      </c>
      <c r="C81" s="4">
        <v>5</v>
      </c>
      <c r="D81" s="4" t="s">
        <v>153</v>
      </c>
      <c r="E81" s="4" t="s">
        <v>154</v>
      </c>
      <c r="F81" s="4" t="s">
        <v>274</v>
      </c>
      <c r="G81" s="72" t="s">
        <v>299</v>
      </c>
      <c r="H81" s="27">
        <v>10512000</v>
      </c>
      <c r="I81" s="27">
        <v>10512000</v>
      </c>
      <c r="J81" s="9">
        <v>42387</v>
      </c>
      <c r="K81" s="4" t="s">
        <v>119</v>
      </c>
      <c r="L81" s="4" t="s">
        <v>120</v>
      </c>
      <c r="M81" s="4" t="s">
        <v>17</v>
      </c>
      <c r="N81" s="4" t="s">
        <v>121</v>
      </c>
      <c r="O81" s="4" t="s">
        <v>300</v>
      </c>
    </row>
    <row r="82" spans="1:15" x14ac:dyDescent="0.15">
      <c r="A82" s="4">
        <v>14</v>
      </c>
      <c r="B82" s="4">
        <v>72</v>
      </c>
      <c r="C82" s="4">
        <v>5</v>
      </c>
      <c r="D82" s="4" t="s">
        <v>153</v>
      </c>
      <c r="E82" s="4" t="s">
        <v>154</v>
      </c>
      <c r="F82" s="4" t="s">
        <v>274</v>
      </c>
      <c r="G82" s="72" t="s">
        <v>451</v>
      </c>
      <c r="H82" s="27">
        <v>5893142</v>
      </c>
      <c r="I82" s="27">
        <v>5893142</v>
      </c>
      <c r="J82" s="9">
        <v>42341</v>
      </c>
      <c r="K82" s="4" t="s">
        <v>119</v>
      </c>
      <c r="L82" s="4" t="s">
        <v>120</v>
      </c>
      <c r="M82" s="4" t="s">
        <v>17</v>
      </c>
      <c r="N82" s="4" t="s">
        <v>121</v>
      </c>
      <c r="O82" s="4" t="s">
        <v>452</v>
      </c>
    </row>
    <row r="83" spans="1:15" x14ac:dyDescent="0.15">
      <c r="A83" s="4">
        <v>14</v>
      </c>
      <c r="B83" s="4">
        <v>73</v>
      </c>
      <c r="C83" s="4">
        <v>5</v>
      </c>
      <c r="D83" s="4" t="s">
        <v>153</v>
      </c>
      <c r="E83" s="4" t="s">
        <v>154</v>
      </c>
      <c r="F83" s="4" t="s">
        <v>274</v>
      </c>
      <c r="G83" s="72" t="s">
        <v>303</v>
      </c>
      <c r="H83" s="27">
        <v>816000</v>
      </c>
      <c r="I83" s="27">
        <v>816000</v>
      </c>
      <c r="J83" s="9">
        <v>42387</v>
      </c>
      <c r="K83" s="4" t="s">
        <v>119</v>
      </c>
      <c r="L83" s="4" t="s">
        <v>120</v>
      </c>
      <c r="M83" s="4" t="s">
        <v>17</v>
      </c>
      <c r="N83" s="4" t="s">
        <v>121</v>
      </c>
      <c r="O83" s="4" t="s">
        <v>304</v>
      </c>
    </row>
    <row r="84" spans="1:15" x14ac:dyDescent="0.15">
      <c r="A84" s="4">
        <v>14</v>
      </c>
      <c r="B84" s="4">
        <v>74</v>
      </c>
      <c r="C84" s="4">
        <v>5</v>
      </c>
      <c r="D84" s="4" t="s">
        <v>153</v>
      </c>
      <c r="E84" s="4" t="s">
        <v>154</v>
      </c>
      <c r="F84" s="4" t="s">
        <v>274</v>
      </c>
      <c r="G84" s="72" t="s">
        <v>305</v>
      </c>
      <c r="H84" s="27">
        <v>663000</v>
      </c>
      <c r="I84" s="27">
        <v>663000</v>
      </c>
      <c r="J84" s="9">
        <v>42355</v>
      </c>
      <c r="K84" s="4" t="s">
        <v>119</v>
      </c>
      <c r="L84" s="4" t="s">
        <v>120</v>
      </c>
      <c r="M84" s="4" t="s">
        <v>17</v>
      </c>
      <c r="N84" s="4" t="s">
        <v>121</v>
      </c>
      <c r="O84" s="4" t="s">
        <v>306</v>
      </c>
    </row>
    <row r="85" spans="1:15" x14ac:dyDescent="0.15">
      <c r="A85" s="4">
        <v>14</v>
      </c>
      <c r="B85" s="4">
        <v>75</v>
      </c>
      <c r="C85" s="4">
        <v>5</v>
      </c>
      <c r="D85" s="4" t="s">
        <v>153</v>
      </c>
      <c r="E85" s="4" t="s">
        <v>154</v>
      </c>
      <c r="F85" s="4" t="s">
        <v>200</v>
      </c>
      <c r="G85" s="72" t="s">
        <v>307</v>
      </c>
      <c r="H85" s="27">
        <v>13154600</v>
      </c>
      <c r="I85" s="27">
        <v>13154600</v>
      </c>
      <c r="J85" s="9">
        <v>42787</v>
      </c>
      <c r="K85" s="4" t="s">
        <v>119</v>
      </c>
      <c r="L85" s="4" t="s">
        <v>120</v>
      </c>
      <c r="M85" s="4" t="s">
        <v>17</v>
      </c>
      <c r="N85" s="4" t="s">
        <v>121</v>
      </c>
      <c r="O85" s="4" t="s">
        <v>308</v>
      </c>
    </row>
    <row r="86" spans="1:15" x14ac:dyDescent="0.15">
      <c r="A86" s="4">
        <v>14</v>
      </c>
      <c r="B86" s="4">
        <v>76</v>
      </c>
      <c r="C86" s="4">
        <v>5</v>
      </c>
      <c r="D86" s="4" t="s">
        <v>153</v>
      </c>
      <c r="E86" s="4" t="s">
        <v>154</v>
      </c>
      <c r="F86" s="4" t="s">
        <v>200</v>
      </c>
      <c r="G86" s="72" t="s">
        <v>453</v>
      </c>
      <c r="H86" s="27">
        <v>5884501</v>
      </c>
      <c r="I86" s="27">
        <v>5884501</v>
      </c>
      <c r="J86" s="9">
        <v>42580</v>
      </c>
      <c r="K86" s="4" t="s">
        <v>119</v>
      </c>
      <c r="L86" s="4" t="s">
        <v>120</v>
      </c>
      <c r="M86" s="4" t="s">
        <v>17</v>
      </c>
      <c r="N86" s="4" t="s">
        <v>121</v>
      </c>
      <c r="O86" s="4" t="s">
        <v>454</v>
      </c>
    </row>
    <row r="87" spans="1:15" x14ac:dyDescent="0.15">
      <c r="A87" s="4">
        <v>14</v>
      </c>
      <c r="B87" s="4">
        <v>77</v>
      </c>
      <c r="C87" s="4">
        <v>5</v>
      </c>
      <c r="D87" s="4" t="s">
        <v>153</v>
      </c>
      <c r="E87" s="4" t="s">
        <v>154</v>
      </c>
      <c r="F87" s="4" t="s">
        <v>200</v>
      </c>
      <c r="G87" s="72" t="s">
        <v>311</v>
      </c>
      <c r="H87" s="27">
        <v>12261260</v>
      </c>
      <c r="I87" s="27">
        <v>12261260</v>
      </c>
      <c r="J87" s="9">
        <v>42580</v>
      </c>
      <c r="K87" s="4" t="s">
        <v>119</v>
      </c>
      <c r="L87" s="4" t="s">
        <v>120</v>
      </c>
      <c r="M87" s="4" t="s">
        <v>17</v>
      </c>
      <c r="N87" s="4" t="s">
        <v>121</v>
      </c>
      <c r="O87" s="4" t="s">
        <v>455</v>
      </c>
    </row>
    <row r="88" spans="1:15" x14ac:dyDescent="0.15">
      <c r="A88" s="4">
        <v>14</v>
      </c>
      <c r="B88" s="4">
        <v>78</v>
      </c>
      <c r="C88" s="4">
        <v>5</v>
      </c>
      <c r="D88" s="4" t="s">
        <v>153</v>
      </c>
      <c r="E88" s="4" t="s">
        <v>154</v>
      </c>
      <c r="F88" s="4" t="s">
        <v>200</v>
      </c>
      <c r="G88" s="72" t="s">
        <v>313</v>
      </c>
      <c r="H88" s="27">
        <v>14452211</v>
      </c>
      <c r="I88" s="27">
        <v>14452211</v>
      </c>
      <c r="J88" s="9">
        <v>42580</v>
      </c>
      <c r="K88" s="4" t="s">
        <v>119</v>
      </c>
      <c r="L88" s="4" t="s">
        <v>120</v>
      </c>
      <c r="M88" s="4" t="s">
        <v>17</v>
      </c>
      <c r="N88" s="4" t="s">
        <v>121</v>
      </c>
      <c r="O88" s="4" t="s">
        <v>456</v>
      </c>
    </row>
    <row r="89" spans="1:15" x14ac:dyDescent="0.15">
      <c r="A89" s="4">
        <v>14</v>
      </c>
      <c r="B89" s="4">
        <v>79</v>
      </c>
      <c r="C89" s="4">
        <v>5</v>
      </c>
      <c r="D89" s="4" t="s">
        <v>153</v>
      </c>
      <c r="E89" s="4" t="s">
        <v>154</v>
      </c>
      <c r="F89" s="4" t="s">
        <v>200</v>
      </c>
      <c r="G89" s="72" t="s">
        <v>315</v>
      </c>
      <c r="H89" s="27">
        <v>2445041</v>
      </c>
      <c r="I89" s="27">
        <v>2445041</v>
      </c>
      <c r="J89" s="9">
        <v>42787</v>
      </c>
      <c r="K89" s="4" t="s">
        <v>119</v>
      </c>
      <c r="L89" s="4" t="s">
        <v>120</v>
      </c>
      <c r="M89" s="4" t="s">
        <v>17</v>
      </c>
      <c r="N89" s="4" t="s">
        <v>121</v>
      </c>
      <c r="O89" s="4" t="s">
        <v>457</v>
      </c>
    </row>
    <row r="90" spans="1:15" x14ac:dyDescent="0.15">
      <c r="A90" s="4">
        <v>14</v>
      </c>
      <c r="B90" s="4">
        <v>87</v>
      </c>
      <c r="C90" s="4">
        <v>5</v>
      </c>
      <c r="D90" s="4" t="s">
        <v>153</v>
      </c>
      <c r="E90" s="4" t="s">
        <v>154</v>
      </c>
      <c r="F90" s="4" t="s">
        <v>200</v>
      </c>
      <c r="G90" s="72" t="s">
        <v>318</v>
      </c>
      <c r="H90" s="27">
        <v>6332700</v>
      </c>
      <c r="I90" s="27">
        <v>6332700</v>
      </c>
      <c r="J90" s="9">
        <v>42580</v>
      </c>
      <c r="K90" s="4" t="s">
        <v>119</v>
      </c>
      <c r="L90" s="4" t="s">
        <v>120</v>
      </c>
      <c r="M90" s="4" t="s">
        <v>17</v>
      </c>
      <c r="N90" s="4" t="s">
        <v>121</v>
      </c>
      <c r="O90" s="4" t="s">
        <v>458</v>
      </c>
    </row>
    <row r="91" spans="1:15" x14ac:dyDescent="0.15">
      <c r="A91" s="4">
        <v>14</v>
      </c>
      <c r="B91" s="4">
        <v>88</v>
      </c>
      <c r="C91" s="4">
        <v>5</v>
      </c>
      <c r="D91" s="4" t="s">
        <v>153</v>
      </c>
      <c r="E91" s="4" t="s">
        <v>154</v>
      </c>
      <c r="F91" s="4" t="s">
        <v>200</v>
      </c>
      <c r="G91" s="72" t="s">
        <v>320</v>
      </c>
      <c r="H91" s="27">
        <v>4194300</v>
      </c>
      <c r="I91" s="27">
        <v>4194300</v>
      </c>
      <c r="J91" s="9">
        <v>42580</v>
      </c>
      <c r="K91" s="4" t="s">
        <v>119</v>
      </c>
      <c r="L91" s="4" t="s">
        <v>120</v>
      </c>
      <c r="M91" s="4" t="s">
        <v>17</v>
      </c>
      <c r="N91" s="4" t="s">
        <v>121</v>
      </c>
      <c r="O91" s="4" t="s">
        <v>459</v>
      </c>
    </row>
    <row r="92" spans="1:15" x14ac:dyDescent="0.15">
      <c r="A92" s="4">
        <v>14</v>
      </c>
      <c r="B92" s="4">
        <v>89</v>
      </c>
      <c r="C92" s="4">
        <v>5</v>
      </c>
      <c r="D92" s="4" t="s">
        <v>153</v>
      </c>
      <c r="E92" s="4" t="s">
        <v>154</v>
      </c>
      <c r="F92" s="4" t="s">
        <v>200</v>
      </c>
      <c r="G92" s="72" t="s">
        <v>322</v>
      </c>
      <c r="H92" s="27">
        <v>5403000</v>
      </c>
      <c r="I92" s="27">
        <v>5403000</v>
      </c>
      <c r="J92" s="9">
        <v>42464</v>
      </c>
      <c r="K92" s="4" t="s">
        <v>119</v>
      </c>
      <c r="L92" s="4" t="s">
        <v>120</v>
      </c>
      <c r="M92" s="4" t="s">
        <v>17</v>
      </c>
      <c r="N92" s="4" t="s">
        <v>121</v>
      </c>
      <c r="O92" s="4" t="s">
        <v>323</v>
      </c>
    </row>
    <row r="93" spans="1:15" x14ac:dyDescent="0.15">
      <c r="A93" s="4">
        <v>14</v>
      </c>
      <c r="B93" s="4">
        <v>90</v>
      </c>
      <c r="C93" s="4">
        <v>5</v>
      </c>
      <c r="D93" s="4" t="s">
        <v>153</v>
      </c>
      <c r="E93" s="4" t="s">
        <v>154</v>
      </c>
      <c r="F93" s="4" t="s">
        <v>200</v>
      </c>
      <c r="G93" s="72" t="s">
        <v>324</v>
      </c>
      <c r="H93" s="27">
        <v>5463000</v>
      </c>
      <c r="I93" s="27">
        <v>5463000</v>
      </c>
      <c r="J93" s="9">
        <v>42619</v>
      </c>
      <c r="K93" s="4" t="s">
        <v>119</v>
      </c>
      <c r="L93" s="4" t="s">
        <v>120</v>
      </c>
      <c r="M93" s="4" t="s">
        <v>17</v>
      </c>
      <c r="N93" s="4" t="s">
        <v>121</v>
      </c>
      <c r="O93" s="4" t="s">
        <v>325</v>
      </c>
    </row>
    <row r="94" spans="1:15" x14ac:dyDescent="0.15">
      <c r="A94" s="4">
        <v>14</v>
      </c>
      <c r="B94" s="4">
        <v>91</v>
      </c>
      <c r="C94" s="4">
        <v>5</v>
      </c>
      <c r="D94" s="4" t="s">
        <v>153</v>
      </c>
      <c r="E94" s="4" t="s">
        <v>154</v>
      </c>
      <c r="F94" s="4" t="s">
        <v>200</v>
      </c>
      <c r="G94" s="72" t="s">
        <v>460</v>
      </c>
      <c r="H94" s="27">
        <v>6096167</v>
      </c>
      <c r="I94" s="27">
        <v>6096167</v>
      </c>
      <c r="J94" s="9">
        <v>42619</v>
      </c>
      <c r="K94" s="4" t="s">
        <v>119</v>
      </c>
      <c r="L94" s="4" t="s">
        <v>120</v>
      </c>
      <c r="M94" s="4" t="s">
        <v>17</v>
      </c>
      <c r="N94" s="4" t="s">
        <v>121</v>
      </c>
      <c r="O94" s="4" t="s">
        <v>461</v>
      </c>
    </row>
    <row r="95" spans="1:15" x14ac:dyDescent="0.15">
      <c r="A95" s="4">
        <v>14</v>
      </c>
      <c r="B95" s="4">
        <v>92</v>
      </c>
      <c r="C95" s="4">
        <v>5</v>
      </c>
      <c r="D95" s="4" t="s">
        <v>153</v>
      </c>
      <c r="E95" s="4" t="s">
        <v>154</v>
      </c>
      <c r="F95" s="4" t="s">
        <v>200</v>
      </c>
      <c r="G95" s="72" t="s">
        <v>462</v>
      </c>
      <c r="H95" s="27">
        <v>13563071</v>
      </c>
      <c r="I95" s="27">
        <v>13563071</v>
      </c>
      <c r="J95" s="9">
        <v>42619</v>
      </c>
      <c r="K95" s="4" t="s">
        <v>119</v>
      </c>
      <c r="L95" s="4" t="s">
        <v>120</v>
      </c>
      <c r="M95" s="4" t="s">
        <v>17</v>
      </c>
      <c r="N95" s="4" t="s">
        <v>121</v>
      </c>
      <c r="O95" s="4" t="s">
        <v>463</v>
      </c>
    </row>
    <row r="96" spans="1:15" x14ac:dyDescent="0.15">
      <c r="A96" s="4">
        <v>14</v>
      </c>
      <c r="B96" s="4">
        <v>93</v>
      </c>
      <c r="C96" s="4">
        <v>5</v>
      </c>
      <c r="D96" s="4" t="s">
        <v>153</v>
      </c>
      <c r="E96" s="4" t="s">
        <v>154</v>
      </c>
      <c r="F96" s="4" t="s">
        <v>200</v>
      </c>
      <c r="G96" s="72" t="s">
        <v>330</v>
      </c>
      <c r="H96" s="27">
        <v>13863300</v>
      </c>
      <c r="I96" s="27">
        <v>13863300</v>
      </c>
      <c r="J96" s="9">
        <v>42619</v>
      </c>
      <c r="K96" s="4" t="s">
        <v>119</v>
      </c>
      <c r="L96" s="4" t="s">
        <v>120</v>
      </c>
      <c r="M96" s="4" t="s">
        <v>17</v>
      </c>
      <c r="N96" s="4" t="s">
        <v>121</v>
      </c>
      <c r="O96" s="4" t="s">
        <v>329</v>
      </c>
    </row>
    <row r="97" spans="1:15" x14ac:dyDescent="0.15">
      <c r="A97" s="4">
        <v>14</v>
      </c>
      <c r="B97" s="4">
        <v>94</v>
      </c>
      <c r="C97" s="4">
        <v>5</v>
      </c>
      <c r="D97" s="4" t="s">
        <v>153</v>
      </c>
      <c r="E97" s="4" t="s">
        <v>154</v>
      </c>
      <c r="F97" s="4" t="s">
        <v>200</v>
      </c>
      <c r="G97" s="72" t="s">
        <v>331</v>
      </c>
      <c r="H97" s="27">
        <v>8197200</v>
      </c>
      <c r="I97" s="27">
        <v>8197200</v>
      </c>
      <c r="J97" s="9">
        <v>42619</v>
      </c>
      <c r="K97" s="4" t="s">
        <v>119</v>
      </c>
      <c r="L97" s="4" t="s">
        <v>120</v>
      </c>
      <c r="M97" s="4" t="s">
        <v>17</v>
      </c>
      <c r="N97" s="4" t="s">
        <v>121</v>
      </c>
      <c r="O97" s="4" t="s">
        <v>332</v>
      </c>
    </row>
    <row r="98" spans="1:15" x14ac:dyDescent="0.15">
      <c r="A98" s="4">
        <v>14</v>
      </c>
      <c r="B98" s="4">
        <v>95</v>
      </c>
      <c r="C98" s="4">
        <v>5</v>
      </c>
      <c r="D98" s="4" t="s">
        <v>153</v>
      </c>
      <c r="E98" s="4" t="s">
        <v>154</v>
      </c>
      <c r="F98" s="4" t="s">
        <v>200</v>
      </c>
      <c r="G98" s="72" t="s">
        <v>333</v>
      </c>
      <c r="H98" s="27">
        <v>9025500</v>
      </c>
      <c r="I98" s="27">
        <v>9025500</v>
      </c>
      <c r="J98" s="9">
        <v>42619</v>
      </c>
      <c r="K98" s="4" t="s">
        <v>119</v>
      </c>
      <c r="L98" s="4" t="s">
        <v>120</v>
      </c>
      <c r="M98" s="4" t="s">
        <v>17</v>
      </c>
      <c r="N98" s="4" t="s">
        <v>121</v>
      </c>
      <c r="O98" s="4" t="s">
        <v>334</v>
      </c>
    </row>
    <row r="99" spans="1:15" x14ac:dyDescent="0.15">
      <c r="A99" s="4">
        <v>14</v>
      </c>
      <c r="B99" s="4">
        <v>96</v>
      </c>
      <c r="C99" s="4">
        <v>5</v>
      </c>
      <c r="D99" s="4" t="s">
        <v>153</v>
      </c>
      <c r="E99" s="4" t="s">
        <v>154</v>
      </c>
      <c r="F99" s="4" t="s">
        <v>200</v>
      </c>
      <c r="G99" s="72" t="s">
        <v>335</v>
      </c>
      <c r="H99" s="27">
        <v>5243700</v>
      </c>
      <c r="I99" s="27">
        <v>5243700</v>
      </c>
      <c r="J99" s="9">
        <v>42681</v>
      </c>
      <c r="K99" s="4" t="s">
        <v>119</v>
      </c>
      <c r="L99" s="4" t="s">
        <v>120</v>
      </c>
      <c r="M99" s="4" t="s">
        <v>17</v>
      </c>
      <c r="N99" s="4" t="s">
        <v>121</v>
      </c>
      <c r="O99" s="4" t="s">
        <v>336</v>
      </c>
    </row>
    <row r="100" spans="1:15" x14ac:dyDescent="0.15">
      <c r="A100" s="4">
        <v>14</v>
      </c>
      <c r="B100" s="4">
        <v>97</v>
      </c>
      <c r="C100" s="4">
        <v>5</v>
      </c>
      <c r="D100" s="4" t="s">
        <v>153</v>
      </c>
      <c r="E100" s="4" t="s">
        <v>154</v>
      </c>
      <c r="F100" s="4" t="s">
        <v>200</v>
      </c>
      <c r="G100" s="72" t="s">
        <v>337</v>
      </c>
      <c r="H100" s="27">
        <v>663300</v>
      </c>
      <c r="I100" s="27">
        <v>663300</v>
      </c>
      <c r="J100" s="9">
        <v>42681</v>
      </c>
      <c r="K100" s="4" t="s">
        <v>119</v>
      </c>
      <c r="L100" s="4" t="s">
        <v>120</v>
      </c>
      <c r="M100" s="4" t="s">
        <v>17</v>
      </c>
      <c r="N100" s="4" t="s">
        <v>121</v>
      </c>
      <c r="O100" s="4" t="s">
        <v>338</v>
      </c>
    </row>
    <row r="101" spans="1:15" x14ac:dyDescent="0.15">
      <c r="A101" s="4">
        <v>14</v>
      </c>
      <c r="B101" s="4">
        <v>98</v>
      </c>
      <c r="C101" s="4">
        <v>5</v>
      </c>
      <c r="D101" s="4" t="s">
        <v>153</v>
      </c>
      <c r="E101" s="4" t="s">
        <v>154</v>
      </c>
      <c r="F101" s="4" t="s">
        <v>200</v>
      </c>
      <c r="G101" s="72" t="s">
        <v>339</v>
      </c>
      <c r="H101" s="27">
        <v>11338800</v>
      </c>
      <c r="I101" s="27">
        <v>11338800</v>
      </c>
      <c r="J101" s="9">
        <v>42619</v>
      </c>
      <c r="K101" s="4" t="s">
        <v>119</v>
      </c>
      <c r="L101" s="4" t="s">
        <v>120</v>
      </c>
      <c r="M101" s="4" t="s">
        <v>17</v>
      </c>
      <c r="N101" s="4" t="s">
        <v>121</v>
      </c>
      <c r="O101" s="4" t="s">
        <v>340</v>
      </c>
    </row>
    <row r="102" spans="1:15" x14ac:dyDescent="0.15">
      <c r="A102" s="4">
        <v>14</v>
      </c>
      <c r="B102" s="4">
        <v>99</v>
      </c>
      <c r="C102" s="4">
        <v>5</v>
      </c>
      <c r="D102" s="4" t="s">
        <v>153</v>
      </c>
      <c r="E102" s="4" t="s">
        <v>154</v>
      </c>
      <c r="F102" s="4" t="s">
        <v>200</v>
      </c>
      <c r="G102" s="72" t="s">
        <v>341</v>
      </c>
      <c r="H102" s="27">
        <v>2435043</v>
      </c>
      <c r="I102" s="27">
        <v>2435043</v>
      </c>
      <c r="J102" s="9">
        <v>42681</v>
      </c>
      <c r="K102" s="4" t="s">
        <v>119</v>
      </c>
      <c r="L102" s="4" t="s">
        <v>120</v>
      </c>
      <c r="M102" s="4" t="s">
        <v>17</v>
      </c>
      <c r="N102" s="4" t="s">
        <v>121</v>
      </c>
      <c r="O102" s="4" t="s">
        <v>464</v>
      </c>
    </row>
    <row r="103" spans="1:15" x14ac:dyDescent="0.15">
      <c r="A103" s="4">
        <v>14</v>
      </c>
      <c r="B103" s="4">
        <v>100</v>
      </c>
      <c r="C103" s="4">
        <v>5</v>
      </c>
      <c r="D103" s="4" t="s">
        <v>153</v>
      </c>
      <c r="E103" s="4" t="s">
        <v>154</v>
      </c>
      <c r="F103" s="4" t="s">
        <v>200</v>
      </c>
      <c r="G103" s="72" t="s">
        <v>343</v>
      </c>
      <c r="H103" s="27">
        <v>1371306</v>
      </c>
      <c r="I103" s="27">
        <v>1371306</v>
      </c>
      <c r="J103" s="9">
        <v>42681</v>
      </c>
      <c r="K103" s="4" t="s">
        <v>119</v>
      </c>
      <c r="L103" s="4" t="s">
        <v>120</v>
      </c>
      <c r="M103" s="4" t="s">
        <v>17</v>
      </c>
      <c r="N103" s="4" t="s">
        <v>121</v>
      </c>
      <c r="O103" s="4" t="s">
        <v>465</v>
      </c>
    </row>
    <row r="104" spans="1:15" x14ac:dyDescent="0.15">
      <c r="A104" s="4">
        <v>14</v>
      </c>
      <c r="B104" s="4">
        <v>101</v>
      </c>
      <c r="C104" s="4">
        <v>5</v>
      </c>
      <c r="D104" s="4" t="s">
        <v>153</v>
      </c>
      <c r="E104" s="4" t="s">
        <v>154</v>
      </c>
      <c r="F104" s="4" t="s">
        <v>200</v>
      </c>
      <c r="G104" s="72" t="s">
        <v>345</v>
      </c>
      <c r="H104" s="27">
        <v>6256800</v>
      </c>
      <c r="I104" s="27">
        <v>6256800</v>
      </c>
      <c r="J104" s="9">
        <v>42619</v>
      </c>
      <c r="K104" s="4" t="s">
        <v>119</v>
      </c>
      <c r="L104" s="4" t="s">
        <v>120</v>
      </c>
      <c r="M104" s="4" t="s">
        <v>17</v>
      </c>
      <c r="N104" s="4" t="s">
        <v>121</v>
      </c>
      <c r="O104" s="4" t="s">
        <v>346</v>
      </c>
    </row>
    <row r="105" spans="1:15" x14ac:dyDescent="0.15">
      <c r="A105" s="4">
        <v>14</v>
      </c>
      <c r="B105" s="4">
        <v>102</v>
      </c>
      <c r="C105" s="4">
        <v>5</v>
      </c>
      <c r="D105" s="4" t="s">
        <v>153</v>
      </c>
      <c r="E105" s="4" t="s">
        <v>154</v>
      </c>
      <c r="F105" s="4" t="s">
        <v>200</v>
      </c>
      <c r="G105" s="72" t="s">
        <v>347</v>
      </c>
      <c r="H105" s="27">
        <v>7157000</v>
      </c>
      <c r="I105" s="27">
        <v>7157000</v>
      </c>
      <c r="J105" s="9">
        <v>42543</v>
      </c>
      <c r="K105" s="4" t="s">
        <v>119</v>
      </c>
      <c r="L105" s="4" t="s">
        <v>120</v>
      </c>
      <c r="M105" s="4" t="s">
        <v>17</v>
      </c>
      <c r="N105" s="4" t="s">
        <v>121</v>
      </c>
      <c r="O105" s="4" t="s">
        <v>348</v>
      </c>
    </row>
    <row r="106" spans="1:15" x14ac:dyDescent="0.15">
      <c r="A106" s="4">
        <v>14</v>
      </c>
      <c r="B106" s="4">
        <v>103</v>
      </c>
      <c r="C106" s="4">
        <v>5</v>
      </c>
      <c r="D106" s="4" t="s">
        <v>153</v>
      </c>
      <c r="E106" s="4" t="s">
        <v>154</v>
      </c>
      <c r="F106" s="4" t="s">
        <v>200</v>
      </c>
      <c r="G106" s="72" t="s">
        <v>349</v>
      </c>
      <c r="H106" s="27">
        <v>4587000</v>
      </c>
      <c r="I106" s="27">
        <v>4587000</v>
      </c>
      <c r="J106" s="9">
        <v>42619</v>
      </c>
      <c r="K106" s="4" t="s">
        <v>119</v>
      </c>
      <c r="L106" s="4" t="s">
        <v>120</v>
      </c>
      <c r="M106" s="4" t="s">
        <v>17</v>
      </c>
      <c r="N106" s="4" t="s">
        <v>121</v>
      </c>
      <c r="O106" s="4" t="s">
        <v>350</v>
      </c>
    </row>
    <row r="107" spans="1:15" x14ac:dyDescent="0.15">
      <c r="A107" s="4">
        <v>14</v>
      </c>
      <c r="B107" s="4">
        <v>104</v>
      </c>
      <c r="C107" s="4">
        <v>5</v>
      </c>
      <c r="D107" s="4" t="s">
        <v>153</v>
      </c>
      <c r="E107" s="4" t="s">
        <v>154</v>
      </c>
      <c r="F107" s="4" t="s">
        <v>200</v>
      </c>
      <c r="G107" s="72" t="s">
        <v>466</v>
      </c>
      <c r="H107" s="27">
        <v>17628600</v>
      </c>
      <c r="I107" s="27">
        <v>17628600</v>
      </c>
      <c r="J107" s="9">
        <v>42619</v>
      </c>
      <c r="K107" s="4" t="s">
        <v>119</v>
      </c>
      <c r="L107" s="4" t="s">
        <v>120</v>
      </c>
      <c r="M107" s="4" t="s">
        <v>17</v>
      </c>
      <c r="N107" s="4" t="s">
        <v>121</v>
      </c>
      <c r="O107" s="4" t="s">
        <v>467</v>
      </c>
    </row>
    <row r="108" spans="1:15" x14ac:dyDescent="0.15">
      <c r="A108" s="4">
        <v>14</v>
      </c>
      <c r="B108" s="4">
        <v>105</v>
      </c>
      <c r="C108" s="4">
        <v>5</v>
      </c>
      <c r="D108" s="4" t="s">
        <v>153</v>
      </c>
      <c r="E108" s="4" t="s">
        <v>154</v>
      </c>
      <c r="F108" s="4" t="s">
        <v>200</v>
      </c>
      <c r="G108" s="72" t="s">
        <v>353</v>
      </c>
      <c r="H108" s="27">
        <v>6501000</v>
      </c>
      <c r="I108" s="27">
        <v>6501000</v>
      </c>
      <c r="J108" s="9">
        <v>42619</v>
      </c>
      <c r="K108" s="4" t="s">
        <v>119</v>
      </c>
      <c r="L108" s="4" t="s">
        <v>120</v>
      </c>
      <c r="M108" s="4" t="s">
        <v>17</v>
      </c>
      <c r="N108" s="4" t="s">
        <v>121</v>
      </c>
      <c r="O108" s="4" t="s">
        <v>354</v>
      </c>
    </row>
    <row r="109" spans="1:15" x14ac:dyDescent="0.15">
      <c r="A109" s="4">
        <v>14</v>
      </c>
      <c r="B109" s="4">
        <v>106</v>
      </c>
      <c r="C109" s="4">
        <v>5</v>
      </c>
      <c r="D109" s="4" t="s">
        <v>153</v>
      </c>
      <c r="E109" s="4" t="s">
        <v>154</v>
      </c>
      <c r="F109" s="4" t="s">
        <v>200</v>
      </c>
      <c r="G109" s="72" t="s">
        <v>355</v>
      </c>
      <c r="H109" s="27">
        <v>3946800</v>
      </c>
      <c r="I109" s="27">
        <v>3946800</v>
      </c>
      <c r="J109" s="9">
        <v>42619</v>
      </c>
      <c r="K109" s="4" t="s">
        <v>119</v>
      </c>
      <c r="L109" s="4" t="s">
        <v>120</v>
      </c>
      <c r="M109" s="4" t="s">
        <v>17</v>
      </c>
      <c r="N109" s="4" t="s">
        <v>121</v>
      </c>
      <c r="O109" s="4" t="s">
        <v>356</v>
      </c>
    </row>
    <row r="110" spans="1:15" x14ac:dyDescent="0.15">
      <c r="A110" s="4">
        <v>14</v>
      </c>
      <c r="B110" s="4">
        <v>107</v>
      </c>
      <c r="C110" s="4">
        <v>5</v>
      </c>
      <c r="D110" s="4" t="s">
        <v>153</v>
      </c>
      <c r="E110" s="4" t="s">
        <v>154</v>
      </c>
      <c r="F110" s="4" t="s">
        <v>200</v>
      </c>
      <c r="G110" s="72" t="s">
        <v>357</v>
      </c>
      <c r="H110" s="27">
        <v>9890073</v>
      </c>
      <c r="I110" s="27">
        <v>9890073</v>
      </c>
      <c r="J110" s="9">
        <v>42619</v>
      </c>
      <c r="K110" s="4" t="s">
        <v>119</v>
      </c>
      <c r="L110" s="4" t="s">
        <v>120</v>
      </c>
      <c r="M110" s="4" t="s">
        <v>17</v>
      </c>
      <c r="N110" s="4" t="s">
        <v>121</v>
      </c>
      <c r="O110" s="4" t="s">
        <v>468</v>
      </c>
    </row>
    <row r="111" spans="1:15" x14ac:dyDescent="0.15">
      <c r="A111" s="4">
        <v>14</v>
      </c>
      <c r="B111" s="4">
        <v>108</v>
      </c>
      <c r="C111" s="4">
        <v>5</v>
      </c>
      <c r="D111" s="4" t="s">
        <v>153</v>
      </c>
      <c r="E111" s="4" t="s">
        <v>154</v>
      </c>
      <c r="F111" s="4" t="s">
        <v>200</v>
      </c>
      <c r="G111" s="72" t="s">
        <v>359</v>
      </c>
      <c r="H111" s="27">
        <v>2415600</v>
      </c>
      <c r="I111" s="27">
        <v>2415600</v>
      </c>
      <c r="J111" s="9">
        <v>42681</v>
      </c>
      <c r="K111" s="4" t="s">
        <v>119</v>
      </c>
      <c r="L111" s="4" t="s">
        <v>120</v>
      </c>
      <c r="M111" s="4" t="s">
        <v>17</v>
      </c>
      <c r="N111" s="4" t="s">
        <v>121</v>
      </c>
      <c r="O111" s="4" t="s">
        <v>360</v>
      </c>
    </row>
    <row r="112" spans="1:15" x14ac:dyDescent="0.15">
      <c r="A112" s="4">
        <v>14</v>
      </c>
      <c r="B112" s="4">
        <v>109</v>
      </c>
      <c r="C112" s="4">
        <v>5</v>
      </c>
      <c r="D112" s="4" t="s">
        <v>153</v>
      </c>
      <c r="E112" s="4" t="s">
        <v>154</v>
      </c>
      <c r="F112" s="4" t="s">
        <v>200</v>
      </c>
      <c r="G112" s="72" t="s">
        <v>361</v>
      </c>
      <c r="H112" s="27">
        <v>700704</v>
      </c>
      <c r="I112" s="27">
        <v>700704</v>
      </c>
      <c r="J112" s="9">
        <v>42681</v>
      </c>
      <c r="K112" s="4" t="s">
        <v>119</v>
      </c>
      <c r="L112" s="4" t="s">
        <v>120</v>
      </c>
      <c r="M112" s="4" t="s">
        <v>17</v>
      </c>
      <c r="N112" s="4" t="s">
        <v>121</v>
      </c>
      <c r="O112" s="4" t="s">
        <v>469</v>
      </c>
    </row>
    <row r="113" spans="1:15" x14ac:dyDescent="0.15">
      <c r="A113" s="4">
        <v>14</v>
      </c>
      <c r="B113" s="4">
        <v>110</v>
      </c>
      <c r="C113" s="4">
        <v>5</v>
      </c>
      <c r="D113" s="4" t="s">
        <v>153</v>
      </c>
      <c r="E113" s="4" t="s">
        <v>154</v>
      </c>
      <c r="F113" s="4" t="s">
        <v>200</v>
      </c>
      <c r="G113" s="72" t="s">
        <v>363</v>
      </c>
      <c r="H113" s="27">
        <v>1809620</v>
      </c>
      <c r="I113" s="27">
        <v>1809620</v>
      </c>
      <c r="J113" s="9">
        <v>42681</v>
      </c>
      <c r="K113" s="4" t="s">
        <v>119</v>
      </c>
      <c r="L113" s="4" t="s">
        <v>120</v>
      </c>
      <c r="M113" s="4" t="s">
        <v>17</v>
      </c>
      <c r="N113" s="4" t="s">
        <v>121</v>
      </c>
      <c r="O113" s="4" t="s">
        <v>470</v>
      </c>
    </row>
    <row r="114" spans="1:15" x14ac:dyDescent="0.15">
      <c r="A114" s="4">
        <v>14</v>
      </c>
      <c r="B114" s="4">
        <v>111</v>
      </c>
      <c r="C114" s="4">
        <v>5</v>
      </c>
      <c r="D114" s="4" t="s">
        <v>153</v>
      </c>
      <c r="E114" s="4" t="s">
        <v>154</v>
      </c>
      <c r="F114" s="4" t="s">
        <v>200</v>
      </c>
      <c r="G114" s="72" t="s">
        <v>365</v>
      </c>
      <c r="H114" s="27">
        <v>9995700</v>
      </c>
      <c r="I114" s="27">
        <v>9995700</v>
      </c>
      <c r="J114" s="9">
        <v>42464</v>
      </c>
      <c r="K114" s="4" t="s">
        <v>119</v>
      </c>
      <c r="L114" s="4" t="s">
        <v>120</v>
      </c>
      <c r="M114" s="4" t="s">
        <v>17</v>
      </c>
      <c r="N114" s="4" t="s">
        <v>121</v>
      </c>
      <c r="O114" s="4" t="s">
        <v>366</v>
      </c>
    </row>
    <row r="115" spans="1:15" x14ac:dyDescent="0.15">
      <c r="A115" s="4">
        <v>14</v>
      </c>
      <c r="B115" s="4">
        <v>112</v>
      </c>
      <c r="C115" s="4">
        <v>5</v>
      </c>
      <c r="D115" s="4" t="s">
        <v>153</v>
      </c>
      <c r="E115" s="4" t="s">
        <v>154</v>
      </c>
      <c r="F115" s="4" t="s">
        <v>233</v>
      </c>
      <c r="G115" s="72" t="s">
        <v>367</v>
      </c>
      <c r="H115" s="27">
        <v>9786000</v>
      </c>
      <c r="I115" s="27">
        <v>9786000</v>
      </c>
      <c r="J115" s="9">
        <v>42474</v>
      </c>
      <c r="K115" s="4" t="s">
        <v>119</v>
      </c>
      <c r="L115" s="4" t="s">
        <v>120</v>
      </c>
      <c r="M115" s="4" t="s">
        <v>17</v>
      </c>
      <c r="N115" s="4" t="s">
        <v>121</v>
      </c>
      <c r="O115" s="4" t="s">
        <v>368</v>
      </c>
    </row>
    <row r="116" spans="1:15" x14ac:dyDescent="0.15">
      <c r="A116" s="4">
        <v>14</v>
      </c>
      <c r="B116" s="4">
        <v>113</v>
      </c>
      <c r="C116" s="4">
        <v>5</v>
      </c>
      <c r="D116" s="4" t="s">
        <v>153</v>
      </c>
      <c r="E116" s="4" t="s">
        <v>154</v>
      </c>
      <c r="F116" s="4" t="s">
        <v>233</v>
      </c>
      <c r="G116" s="72" t="s">
        <v>369</v>
      </c>
      <c r="H116" s="27">
        <v>2121000</v>
      </c>
      <c r="I116" s="27">
        <v>2121000</v>
      </c>
      <c r="J116" s="9">
        <v>42619</v>
      </c>
      <c r="K116" s="4" t="s">
        <v>119</v>
      </c>
      <c r="L116" s="4" t="s">
        <v>120</v>
      </c>
      <c r="M116" s="4" t="s">
        <v>17</v>
      </c>
      <c r="N116" s="4" t="s">
        <v>121</v>
      </c>
      <c r="O116" s="4" t="s">
        <v>370</v>
      </c>
    </row>
    <row r="117" spans="1:15" x14ac:dyDescent="0.15">
      <c r="A117" s="4">
        <v>14</v>
      </c>
      <c r="B117" s="4">
        <v>114</v>
      </c>
      <c r="C117" s="4">
        <v>5</v>
      </c>
      <c r="D117" s="4" t="s">
        <v>153</v>
      </c>
      <c r="E117" s="4" t="s">
        <v>154</v>
      </c>
      <c r="F117" s="4" t="s">
        <v>233</v>
      </c>
      <c r="G117" s="72" t="s">
        <v>371</v>
      </c>
      <c r="H117" s="27">
        <v>435000</v>
      </c>
      <c r="I117" s="27">
        <v>435000</v>
      </c>
      <c r="J117" s="9">
        <v>42619</v>
      </c>
      <c r="K117" s="4" t="s">
        <v>119</v>
      </c>
      <c r="L117" s="4" t="s">
        <v>120</v>
      </c>
      <c r="M117" s="4" t="s">
        <v>17</v>
      </c>
      <c r="N117" s="4" t="s">
        <v>121</v>
      </c>
      <c r="O117" s="4" t="s">
        <v>372</v>
      </c>
    </row>
    <row r="118" spans="1:15" x14ac:dyDescent="0.15">
      <c r="A118" s="4">
        <v>14</v>
      </c>
      <c r="B118" s="4">
        <v>115</v>
      </c>
      <c r="C118" s="4">
        <v>5</v>
      </c>
      <c r="D118" s="4" t="s">
        <v>153</v>
      </c>
      <c r="E118" s="4" t="s">
        <v>154</v>
      </c>
      <c r="F118" s="4" t="s">
        <v>233</v>
      </c>
      <c r="G118" s="72" t="s">
        <v>373</v>
      </c>
      <c r="H118" s="27">
        <v>3003000</v>
      </c>
      <c r="I118" s="27">
        <v>3003000</v>
      </c>
      <c r="J118" s="9">
        <v>42730</v>
      </c>
      <c r="K118" s="4" t="s">
        <v>119</v>
      </c>
      <c r="L118" s="4" t="s">
        <v>120</v>
      </c>
      <c r="M118" s="4" t="s">
        <v>17</v>
      </c>
      <c r="N118" s="4" t="s">
        <v>121</v>
      </c>
      <c r="O118" s="4" t="s">
        <v>374</v>
      </c>
    </row>
    <row r="119" spans="1:15" x14ac:dyDescent="0.15">
      <c r="A119" s="4">
        <v>14</v>
      </c>
      <c r="B119" s="4">
        <v>116</v>
      </c>
      <c r="C119" s="4">
        <v>5</v>
      </c>
      <c r="D119" s="4" t="s">
        <v>153</v>
      </c>
      <c r="E119" s="4" t="s">
        <v>154</v>
      </c>
      <c r="F119" s="4" t="s">
        <v>233</v>
      </c>
      <c r="G119" s="72" t="s">
        <v>375</v>
      </c>
      <c r="H119" s="27">
        <v>840000</v>
      </c>
      <c r="I119" s="27">
        <v>840000</v>
      </c>
      <c r="J119" s="9">
        <v>42464</v>
      </c>
      <c r="K119" s="4" t="s">
        <v>119</v>
      </c>
      <c r="L119" s="4" t="s">
        <v>120</v>
      </c>
      <c r="M119" s="4" t="s">
        <v>17</v>
      </c>
      <c r="N119" s="4" t="s">
        <v>121</v>
      </c>
      <c r="O119" s="4" t="s">
        <v>376</v>
      </c>
    </row>
    <row r="120" spans="1:15" x14ac:dyDescent="0.15">
      <c r="A120" s="4">
        <v>14</v>
      </c>
      <c r="B120" s="4">
        <v>117</v>
      </c>
      <c r="C120" s="4">
        <v>5</v>
      </c>
      <c r="D120" s="4" t="s">
        <v>153</v>
      </c>
      <c r="E120" s="4" t="s">
        <v>154</v>
      </c>
      <c r="F120" s="4" t="s">
        <v>233</v>
      </c>
      <c r="G120" s="72" t="s">
        <v>377</v>
      </c>
      <c r="H120" s="27">
        <v>8847000</v>
      </c>
      <c r="I120" s="27">
        <v>8847000</v>
      </c>
      <c r="J120" s="9">
        <v>42474</v>
      </c>
      <c r="K120" s="4" t="s">
        <v>119</v>
      </c>
      <c r="L120" s="4" t="s">
        <v>120</v>
      </c>
      <c r="M120" s="4" t="s">
        <v>17</v>
      </c>
      <c r="N120" s="4" t="s">
        <v>121</v>
      </c>
      <c r="O120" s="4" t="s">
        <v>378</v>
      </c>
    </row>
    <row r="121" spans="1:15" x14ac:dyDescent="0.15">
      <c r="A121" s="4">
        <v>14</v>
      </c>
      <c r="B121" s="4">
        <v>118</v>
      </c>
      <c r="C121" s="4">
        <v>5</v>
      </c>
      <c r="D121" s="4" t="s">
        <v>153</v>
      </c>
      <c r="E121" s="4" t="s">
        <v>154</v>
      </c>
      <c r="F121" s="4" t="s">
        <v>233</v>
      </c>
      <c r="G121" s="72" t="s">
        <v>379</v>
      </c>
      <c r="H121" s="27">
        <v>2013000</v>
      </c>
      <c r="I121" s="27">
        <v>2013000</v>
      </c>
      <c r="J121" s="9">
        <v>42619</v>
      </c>
      <c r="K121" s="4" t="s">
        <v>119</v>
      </c>
      <c r="L121" s="4" t="s">
        <v>120</v>
      </c>
      <c r="M121" s="4" t="s">
        <v>17</v>
      </c>
      <c r="N121" s="4" t="s">
        <v>121</v>
      </c>
      <c r="O121" s="4" t="s">
        <v>380</v>
      </c>
    </row>
    <row r="122" spans="1:15" x14ac:dyDescent="0.15">
      <c r="A122" s="4">
        <v>14</v>
      </c>
      <c r="B122" s="4">
        <v>119</v>
      </c>
      <c r="C122" s="4">
        <v>5</v>
      </c>
      <c r="D122" s="4" t="s">
        <v>153</v>
      </c>
      <c r="E122" s="4" t="s">
        <v>154</v>
      </c>
      <c r="F122" s="4" t="s">
        <v>233</v>
      </c>
      <c r="G122" s="72" t="s">
        <v>381</v>
      </c>
      <c r="H122" s="27">
        <v>813000</v>
      </c>
      <c r="I122" s="27">
        <v>813000</v>
      </c>
      <c r="J122" s="9">
        <v>42619</v>
      </c>
      <c r="K122" s="4" t="s">
        <v>119</v>
      </c>
      <c r="L122" s="4" t="s">
        <v>120</v>
      </c>
      <c r="M122" s="4" t="s">
        <v>17</v>
      </c>
      <c r="N122" s="4" t="s">
        <v>121</v>
      </c>
      <c r="O122" s="4" t="s">
        <v>382</v>
      </c>
    </row>
    <row r="123" spans="1:15" x14ac:dyDescent="0.15">
      <c r="A123" s="4">
        <v>14</v>
      </c>
      <c r="B123" s="4">
        <v>120</v>
      </c>
      <c r="C123" s="4">
        <v>5</v>
      </c>
      <c r="D123" s="4" t="s">
        <v>153</v>
      </c>
      <c r="E123" s="4" t="s">
        <v>154</v>
      </c>
      <c r="F123" s="4" t="s">
        <v>233</v>
      </c>
      <c r="G123" s="72" t="s">
        <v>383</v>
      </c>
      <c r="H123" s="27">
        <v>7251000</v>
      </c>
      <c r="I123" s="27">
        <v>7251000</v>
      </c>
      <c r="J123" s="9">
        <v>42474</v>
      </c>
      <c r="K123" s="4" t="s">
        <v>119</v>
      </c>
      <c r="L123" s="4" t="s">
        <v>120</v>
      </c>
      <c r="M123" s="4" t="s">
        <v>17</v>
      </c>
      <c r="N123" s="4" t="s">
        <v>121</v>
      </c>
      <c r="O123" s="4" t="s">
        <v>384</v>
      </c>
    </row>
    <row r="124" spans="1:15" x14ac:dyDescent="0.15">
      <c r="A124" s="4">
        <v>14</v>
      </c>
      <c r="B124" s="4">
        <v>121</v>
      </c>
      <c r="C124" s="4">
        <v>5</v>
      </c>
      <c r="D124" s="4" t="s">
        <v>153</v>
      </c>
      <c r="E124" s="4" t="s">
        <v>154</v>
      </c>
      <c r="F124" s="4" t="s">
        <v>233</v>
      </c>
      <c r="G124" s="72" t="s">
        <v>471</v>
      </c>
      <c r="H124" s="27">
        <v>9225470</v>
      </c>
      <c r="I124" s="27">
        <v>9225470</v>
      </c>
      <c r="J124" s="9">
        <v>42619</v>
      </c>
      <c r="K124" s="4" t="s">
        <v>119</v>
      </c>
      <c r="L124" s="4" t="s">
        <v>120</v>
      </c>
      <c r="M124" s="4" t="s">
        <v>17</v>
      </c>
      <c r="N124" s="4" t="s">
        <v>121</v>
      </c>
      <c r="O124" s="4" t="s">
        <v>472</v>
      </c>
    </row>
    <row r="125" spans="1:15" x14ac:dyDescent="0.15">
      <c r="A125" s="4">
        <v>14</v>
      </c>
      <c r="B125" s="4">
        <v>122</v>
      </c>
      <c r="C125" s="4">
        <v>5</v>
      </c>
      <c r="D125" s="4" t="s">
        <v>153</v>
      </c>
      <c r="E125" s="4" t="s">
        <v>154</v>
      </c>
      <c r="F125" s="4" t="s">
        <v>233</v>
      </c>
      <c r="G125" s="72" t="s">
        <v>473</v>
      </c>
      <c r="H125" s="27">
        <v>4106271</v>
      </c>
      <c r="I125" s="27">
        <v>4106271</v>
      </c>
      <c r="J125" s="9">
        <v>42619</v>
      </c>
      <c r="K125" s="4" t="s">
        <v>119</v>
      </c>
      <c r="L125" s="4" t="s">
        <v>120</v>
      </c>
      <c r="M125" s="4" t="s">
        <v>17</v>
      </c>
      <c r="N125" s="4" t="s">
        <v>121</v>
      </c>
      <c r="O125" s="4" t="s">
        <v>474</v>
      </c>
    </row>
    <row r="126" spans="1:15" x14ac:dyDescent="0.15">
      <c r="A126" s="4">
        <v>14</v>
      </c>
      <c r="B126" s="4">
        <v>123</v>
      </c>
      <c r="C126" s="4">
        <v>5</v>
      </c>
      <c r="D126" s="4" t="s">
        <v>153</v>
      </c>
      <c r="E126" s="4" t="s">
        <v>154</v>
      </c>
      <c r="F126" s="4" t="s">
        <v>233</v>
      </c>
      <c r="G126" s="72" t="s">
        <v>475</v>
      </c>
      <c r="H126" s="27">
        <v>6363813</v>
      </c>
      <c r="I126" s="27">
        <v>6363813</v>
      </c>
      <c r="J126" s="9">
        <v>42619</v>
      </c>
      <c r="K126" s="4" t="s">
        <v>119</v>
      </c>
      <c r="L126" s="4" t="s">
        <v>120</v>
      </c>
      <c r="M126" s="4" t="s">
        <v>17</v>
      </c>
      <c r="N126" s="4" t="s">
        <v>121</v>
      </c>
      <c r="O126" s="4" t="s">
        <v>476</v>
      </c>
    </row>
    <row r="127" spans="1:15" x14ac:dyDescent="0.15">
      <c r="A127" s="4">
        <v>14</v>
      </c>
      <c r="B127" s="4">
        <v>124</v>
      </c>
      <c r="C127" s="4">
        <v>5</v>
      </c>
      <c r="D127" s="4" t="s">
        <v>153</v>
      </c>
      <c r="E127" s="4" t="s">
        <v>154</v>
      </c>
      <c r="F127" s="4" t="s">
        <v>155</v>
      </c>
      <c r="G127" s="72" t="s">
        <v>391</v>
      </c>
      <c r="H127" s="27">
        <v>2871000</v>
      </c>
      <c r="I127" s="27">
        <v>2871000</v>
      </c>
      <c r="J127" s="9">
        <v>42601</v>
      </c>
      <c r="K127" s="4" t="s">
        <v>119</v>
      </c>
      <c r="L127" s="4" t="s">
        <v>120</v>
      </c>
      <c r="M127" s="4" t="s">
        <v>17</v>
      </c>
      <c r="N127" s="4" t="s">
        <v>121</v>
      </c>
      <c r="O127" s="4" t="s">
        <v>477</v>
      </c>
    </row>
    <row r="128" spans="1:15" x14ac:dyDescent="0.15">
      <c r="A128" s="4">
        <v>14</v>
      </c>
      <c r="B128" s="4">
        <v>126</v>
      </c>
      <c r="C128" s="4">
        <v>5</v>
      </c>
      <c r="D128" s="4" t="s">
        <v>153</v>
      </c>
      <c r="E128" s="4" t="s">
        <v>154</v>
      </c>
      <c r="F128" s="4" t="s">
        <v>155</v>
      </c>
      <c r="G128" s="72" t="s">
        <v>393</v>
      </c>
      <c r="H128" s="27">
        <v>3483000</v>
      </c>
      <c r="I128" s="27">
        <v>3483000</v>
      </c>
      <c r="J128" s="9">
        <v>42601</v>
      </c>
      <c r="K128" s="4" t="s">
        <v>119</v>
      </c>
      <c r="L128" s="4" t="s">
        <v>120</v>
      </c>
      <c r="M128" s="4" t="s">
        <v>17</v>
      </c>
      <c r="N128" s="4" t="s">
        <v>121</v>
      </c>
      <c r="O128" s="4" t="s">
        <v>478</v>
      </c>
    </row>
    <row r="129" spans="1:15" x14ac:dyDescent="0.15">
      <c r="A129" s="4">
        <v>14</v>
      </c>
      <c r="B129" s="4">
        <v>128</v>
      </c>
      <c r="C129" s="4">
        <v>5</v>
      </c>
      <c r="D129" s="4" t="s">
        <v>153</v>
      </c>
      <c r="E129" s="4" t="s">
        <v>154</v>
      </c>
      <c r="F129" s="4" t="s">
        <v>155</v>
      </c>
      <c r="G129" s="72" t="s">
        <v>395</v>
      </c>
      <c r="H129" s="27">
        <v>2139000</v>
      </c>
      <c r="I129" s="27">
        <v>2139000</v>
      </c>
      <c r="J129" s="9">
        <v>42601</v>
      </c>
      <c r="K129" s="4" t="s">
        <v>119</v>
      </c>
      <c r="L129" s="4" t="s">
        <v>120</v>
      </c>
      <c r="M129" s="4" t="s">
        <v>17</v>
      </c>
      <c r="N129" s="4" t="s">
        <v>121</v>
      </c>
      <c r="O129" s="4" t="s">
        <v>479</v>
      </c>
    </row>
    <row r="130" spans="1:15" x14ac:dyDescent="0.15">
      <c r="A130" s="4">
        <v>14</v>
      </c>
      <c r="B130" s="4">
        <v>130</v>
      </c>
      <c r="C130" s="4">
        <v>5</v>
      </c>
      <c r="D130" s="4" t="s">
        <v>153</v>
      </c>
      <c r="E130" s="4" t="s">
        <v>154</v>
      </c>
      <c r="F130" s="4" t="s">
        <v>155</v>
      </c>
      <c r="G130" s="72" t="s">
        <v>397</v>
      </c>
      <c r="H130" s="27">
        <v>1920000</v>
      </c>
      <c r="I130" s="27">
        <v>1920000</v>
      </c>
      <c r="J130" s="9">
        <v>42601</v>
      </c>
      <c r="K130" s="4" t="s">
        <v>119</v>
      </c>
      <c r="L130" s="4" t="s">
        <v>120</v>
      </c>
      <c r="M130" s="4" t="s">
        <v>17</v>
      </c>
      <c r="N130" s="4" t="s">
        <v>121</v>
      </c>
      <c r="O130" s="4" t="s">
        <v>480</v>
      </c>
    </row>
    <row r="131" spans="1:15" x14ac:dyDescent="0.15">
      <c r="A131" s="4">
        <v>14</v>
      </c>
      <c r="B131" s="4">
        <v>132</v>
      </c>
      <c r="C131" s="4">
        <v>5</v>
      </c>
      <c r="D131" s="4" t="s">
        <v>153</v>
      </c>
      <c r="E131" s="4" t="s">
        <v>154</v>
      </c>
      <c r="F131" s="4" t="s">
        <v>155</v>
      </c>
      <c r="G131" s="72" t="s">
        <v>399</v>
      </c>
      <c r="H131" s="27">
        <v>4122000</v>
      </c>
      <c r="I131" s="27">
        <v>4122000</v>
      </c>
      <c r="J131" s="9">
        <v>42601</v>
      </c>
      <c r="K131" s="4" t="s">
        <v>119</v>
      </c>
      <c r="L131" s="4" t="s">
        <v>120</v>
      </c>
      <c r="M131" s="4" t="s">
        <v>17</v>
      </c>
      <c r="N131" s="4" t="s">
        <v>121</v>
      </c>
      <c r="O131" s="4" t="s">
        <v>481</v>
      </c>
    </row>
    <row r="132" spans="1:15" x14ac:dyDescent="0.15">
      <c r="A132" s="4">
        <v>14</v>
      </c>
      <c r="B132" s="4">
        <v>134</v>
      </c>
      <c r="C132" s="4">
        <v>5</v>
      </c>
      <c r="D132" s="4" t="s">
        <v>153</v>
      </c>
      <c r="E132" s="4" t="s">
        <v>154</v>
      </c>
      <c r="F132" s="4" t="s">
        <v>155</v>
      </c>
      <c r="G132" s="72" t="s">
        <v>401</v>
      </c>
      <c r="H132" s="27">
        <v>644082</v>
      </c>
      <c r="I132" s="27">
        <v>644082</v>
      </c>
      <c r="J132" s="9">
        <v>42619</v>
      </c>
      <c r="K132" s="4" t="s">
        <v>119</v>
      </c>
      <c r="L132" s="4" t="s">
        <v>120</v>
      </c>
      <c r="M132" s="4" t="s">
        <v>17</v>
      </c>
      <c r="N132" s="4" t="s">
        <v>121</v>
      </c>
      <c r="O132" s="4" t="s">
        <v>482</v>
      </c>
    </row>
    <row r="133" spans="1:15" x14ac:dyDescent="0.15">
      <c r="A133" s="4">
        <v>14</v>
      </c>
      <c r="B133" s="4">
        <v>135</v>
      </c>
      <c r="C133" s="4">
        <v>5</v>
      </c>
      <c r="D133" s="4" t="s">
        <v>153</v>
      </c>
      <c r="E133" s="4" t="s">
        <v>154</v>
      </c>
      <c r="F133" s="4" t="s">
        <v>403</v>
      </c>
      <c r="G133" s="72" t="s">
        <v>404</v>
      </c>
      <c r="H133" s="27">
        <v>1942228</v>
      </c>
      <c r="I133" s="27">
        <v>1942228</v>
      </c>
      <c r="J133" s="9">
        <v>42619</v>
      </c>
      <c r="K133" s="4" t="s">
        <v>119</v>
      </c>
      <c r="L133" s="4" t="s">
        <v>120</v>
      </c>
      <c r="M133" s="4" t="s">
        <v>17</v>
      </c>
      <c r="N133" s="4" t="s">
        <v>121</v>
      </c>
      <c r="O133" s="4" t="s">
        <v>483</v>
      </c>
    </row>
    <row r="134" spans="1:15" x14ac:dyDescent="0.15">
      <c r="A134" s="4">
        <v>14</v>
      </c>
      <c r="B134" s="4">
        <v>136</v>
      </c>
      <c r="C134" s="4">
        <v>5</v>
      </c>
      <c r="D134" s="4" t="s">
        <v>153</v>
      </c>
      <c r="E134" s="4" t="s">
        <v>154</v>
      </c>
      <c r="F134" s="4" t="s">
        <v>274</v>
      </c>
      <c r="G134" s="72" t="s">
        <v>484</v>
      </c>
      <c r="H134" s="27">
        <v>3602166</v>
      </c>
      <c r="I134" s="27">
        <v>3602166</v>
      </c>
      <c r="J134" s="9">
        <v>42730</v>
      </c>
      <c r="K134" s="4" t="s">
        <v>119</v>
      </c>
      <c r="L134" s="4" t="s">
        <v>120</v>
      </c>
      <c r="M134" s="4" t="s">
        <v>17</v>
      </c>
      <c r="N134" s="4" t="s">
        <v>121</v>
      </c>
      <c r="O134" s="4" t="s">
        <v>485</v>
      </c>
    </row>
    <row r="135" spans="1:15" x14ac:dyDescent="0.15">
      <c r="A135" s="4">
        <v>14</v>
      </c>
      <c r="B135" s="4">
        <v>137</v>
      </c>
      <c r="C135" s="4">
        <v>5</v>
      </c>
      <c r="D135" s="4" t="s">
        <v>153</v>
      </c>
      <c r="E135" s="4" t="s">
        <v>154</v>
      </c>
      <c r="F135" s="4" t="s">
        <v>274</v>
      </c>
      <c r="G135" s="72" t="s">
        <v>408</v>
      </c>
      <c r="H135" s="27">
        <v>303000</v>
      </c>
      <c r="I135" s="27">
        <v>303000</v>
      </c>
      <c r="J135" s="9">
        <v>42474</v>
      </c>
      <c r="K135" s="4" t="s">
        <v>119</v>
      </c>
      <c r="L135" s="4" t="s">
        <v>120</v>
      </c>
      <c r="M135" s="4" t="s">
        <v>17</v>
      </c>
      <c r="N135" s="4" t="s">
        <v>121</v>
      </c>
      <c r="O135" s="4" t="s">
        <v>409</v>
      </c>
    </row>
    <row r="136" spans="1:15" x14ac:dyDescent="0.15">
      <c r="A136" s="4">
        <v>14</v>
      </c>
      <c r="B136" s="4">
        <v>138</v>
      </c>
      <c r="C136" s="4">
        <v>5</v>
      </c>
      <c r="D136" s="4" t="s">
        <v>153</v>
      </c>
      <c r="E136" s="4" t="s">
        <v>154</v>
      </c>
      <c r="F136" s="4" t="s">
        <v>274</v>
      </c>
      <c r="G136" s="72" t="s">
        <v>410</v>
      </c>
      <c r="H136" s="27">
        <v>579000</v>
      </c>
      <c r="I136" s="27">
        <v>579000</v>
      </c>
      <c r="J136" s="9">
        <v>42474</v>
      </c>
      <c r="K136" s="4" t="s">
        <v>119</v>
      </c>
      <c r="L136" s="4" t="s">
        <v>120</v>
      </c>
      <c r="M136" s="4" t="s">
        <v>17</v>
      </c>
      <c r="N136" s="4" t="s">
        <v>121</v>
      </c>
      <c r="O136" s="4" t="s">
        <v>411</v>
      </c>
    </row>
    <row r="137" spans="1:15" x14ac:dyDescent="0.15">
      <c r="A137" s="4">
        <v>14</v>
      </c>
      <c r="B137" s="4">
        <v>139</v>
      </c>
      <c r="C137" s="4">
        <v>5</v>
      </c>
      <c r="D137" s="4" t="s">
        <v>153</v>
      </c>
      <c r="E137" s="4" t="s">
        <v>154</v>
      </c>
      <c r="F137" s="4" t="s">
        <v>200</v>
      </c>
      <c r="G137" s="72" t="s">
        <v>412</v>
      </c>
      <c r="H137" s="27">
        <v>351193</v>
      </c>
      <c r="I137" s="27">
        <v>351193</v>
      </c>
      <c r="J137" s="9">
        <v>42580</v>
      </c>
      <c r="K137" s="4" t="s">
        <v>119</v>
      </c>
      <c r="L137" s="4" t="s">
        <v>120</v>
      </c>
      <c r="M137" s="4" t="s">
        <v>17</v>
      </c>
      <c r="N137" s="4" t="s">
        <v>121</v>
      </c>
      <c r="O137" s="4" t="s">
        <v>486</v>
      </c>
    </row>
    <row r="138" spans="1:15" x14ac:dyDescent="0.15">
      <c r="A138" s="4">
        <v>14</v>
      </c>
      <c r="B138" s="4">
        <v>140</v>
      </c>
      <c r="C138" s="4">
        <v>1</v>
      </c>
      <c r="D138" s="4" t="s">
        <v>153</v>
      </c>
      <c r="E138" s="4" t="s">
        <v>154</v>
      </c>
      <c r="F138" s="4" t="s">
        <v>274</v>
      </c>
      <c r="G138" s="72" t="s">
        <v>487</v>
      </c>
      <c r="H138" s="27">
        <v>2001000</v>
      </c>
      <c r="I138" s="27">
        <v>2001000</v>
      </c>
      <c r="J138" s="9">
        <v>42348</v>
      </c>
      <c r="K138" s="4" t="s">
        <v>119</v>
      </c>
      <c r="L138" s="4" t="s">
        <v>120</v>
      </c>
      <c r="M138" s="4" t="s">
        <v>17</v>
      </c>
      <c r="N138" s="4" t="s">
        <v>121</v>
      </c>
      <c r="O138" s="4" t="s">
        <v>488</v>
      </c>
    </row>
    <row r="139" spans="1:15" x14ac:dyDescent="0.15">
      <c r="A139" s="4">
        <v>14</v>
      </c>
      <c r="B139" s="4">
        <v>141</v>
      </c>
      <c r="C139" s="4">
        <v>1</v>
      </c>
      <c r="D139" s="4" t="s">
        <v>153</v>
      </c>
      <c r="E139" s="4" t="s">
        <v>154</v>
      </c>
      <c r="F139" s="4" t="s">
        <v>274</v>
      </c>
      <c r="G139" s="72" t="s">
        <v>489</v>
      </c>
      <c r="H139" s="27">
        <v>238663</v>
      </c>
      <c r="I139" s="27">
        <v>238663</v>
      </c>
      <c r="J139" s="9">
        <v>42366</v>
      </c>
      <c r="K139" s="4" t="s">
        <v>119</v>
      </c>
      <c r="L139" s="4" t="s">
        <v>120</v>
      </c>
      <c r="M139" s="4" t="s">
        <v>17</v>
      </c>
      <c r="N139" s="4" t="s">
        <v>121</v>
      </c>
      <c r="O139" s="4" t="s">
        <v>490</v>
      </c>
    </row>
    <row r="140" spans="1:15" x14ac:dyDescent="0.15">
      <c r="A140" s="4">
        <v>14</v>
      </c>
      <c r="B140" s="4">
        <v>142</v>
      </c>
      <c r="C140" s="4">
        <v>1</v>
      </c>
      <c r="D140" s="4" t="s">
        <v>153</v>
      </c>
      <c r="E140" s="4" t="s">
        <v>154</v>
      </c>
      <c r="F140" s="4" t="s">
        <v>274</v>
      </c>
      <c r="G140" s="72" t="s">
        <v>491</v>
      </c>
      <c r="H140" s="27">
        <v>2304000</v>
      </c>
      <c r="I140" s="27">
        <v>2304000</v>
      </c>
      <c r="J140" s="9">
        <v>42387</v>
      </c>
      <c r="K140" s="4" t="s">
        <v>119</v>
      </c>
      <c r="L140" s="4" t="s">
        <v>120</v>
      </c>
      <c r="M140" s="4" t="s">
        <v>17</v>
      </c>
      <c r="N140" s="4" t="s">
        <v>121</v>
      </c>
      <c r="O140" s="4" t="s">
        <v>492</v>
      </c>
    </row>
    <row r="141" spans="1:15" x14ac:dyDescent="0.15">
      <c r="A141" s="4">
        <v>14</v>
      </c>
      <c r="B141" s="4">
        <v>143</v>
      </c>
      <c r="C141" s="4">
        <v>1</v>
      </c>
      <c r="D141" s="4" t="s">
        <v>153</v>
      </c>
      <c r="E141" s="4" t="s">
        <v>154</v>
      </c>
      <c r="F141" s="4" t="s">
        <v>274</v>
      </c>
      <c r="G141" s="72" t="s">
        <v>493</v>
      </c>
      <c r="H141" s="27">
        <v>1530000</v>
      </c>
      <c r="I141" s="27">
        <v>1530000</v>
      </c>
      <c r="J141" s="9">
        <v>42359</v>
      </c>
      <c r="K141" s="4" t="s">
        <v>119</v>
      </c>
      <c r="L141" s="4" t="s">
        <v>120</v>
      </c>
      <c r="M141" s="4" t="s">
        <v>17</v>
      </c>
      <c r="N141" s="4" t="s">
        <v>121</v>
      </c>
      <c r="O141" s="4" t="s">
        <v>494</v>
      </c>
    </row>
    <row r="142" spans="1:15" x14ac:dyDescent="0.15">
      <c r="A142" s="4">
        <v>14</v>
      </c>
      <c r="B142" s="4">
        <v>144</v>
      </c>
      <c r="C142" s="4">
        <v>0</v>
      </c>
      <c r="D142" s="4" t="s">
        <v>153</v>
      </c>
      <c r="E142" s="4" t="s">
        <v>154</v>
      </c>
      <c r="F142" s="4" t="s">
        <v>274</v>
      </c>
      <c r="G142" s="72" t="s">
        <v>495</v>
      </c>
      <c r="H142" s="27">
        <v>5524288</v>
      </c>
      <c r="I142" s="27">
        <v>5524288</v>
      </c>
      <c r="J142" s="9">
        <v>44055</v>
      </c>
      <c r="K142" s="4" t="s">
        <v>496</v>
      </c>
      <c r="L142" s="4" t="s">
        <v>120</v>
      </c>
      <c r="M142" s="4" t="s">
        <v>17</v>
      </c>
      <c r="N142" s="4" t="s">
        <v>121</v>
      </c>
      <c r="O142" s="4" t="s">
        <v>497</v>
      </c>
    </row>
    <row r="143" spans="1:15" x14ac:dyDescent="0.15">
      <c r="A143" s="4">
        <v>14</v>
      </c>
      <c r="B143" s="4">
        <v>145</v>
      </c>
      <c r="C143" s="4">
        <v>1</v>
      </c>
      <c r="D143" s="4" t="s">
        <v>153</v>
      </c>
      <c r="E143" s="4" t="s">
        <v>154</v>
      </c>
      <c r="F143" s="4" t="s">
        <v>274</v>
      </c>
      <c r="G143" s="72" t="s">
        <v>498</v>
      </c>
      <c r="H143" s="27">
        <v>1384858</v>
      </c>
      <c r="I143" s="27">
        <v>1384858</v>
      </c>
      <c r="J143" s="9">
        <v>42341</v>
      </c>
      <c r="K143" s="4" t="s">
        <v>119</v>
      </c>
      <c r="L143" s="4" t="s">
        <v>120</v>
      </c>
      <c r="M143" s="4" t="s">
        <v>17</v>
      </c>
      <c r="N143" s="4" t="s">
        <v>121</v>
      </c>
      <c r="O143" s="4" t="s">
        <v>499</v>
      </c>
    </row>
    <row r="144" spans="1:15" x14ac:dyDescent="0.15">
      <c r="A144" s="4">
        <v>14</v>
      </c>
      <c r="B144" s="4">
        <v>146</v>
      </c>
      <c r="C144" s="4">
        <v>1</v>
      </c>
      <c r="D144" s="4" t="s">
        <v>153</v>
      </c>
      <c r="E144" s="4" t="s">
        <v>154</v>
      </c>
      <c r="F144" s="4" t="s">
        <v>274</v>
      </c>
      <c r="G144" s="72" t="s">
        <v>500</v>
      </c>
      <c r="H144" s="27">
        <v>1056834</v>
      </c>
      <c r="I144" s="27">
        <v>1056834</v>
      </c>
      <c r="J144" s="9">
        <v>42730</v>
      </c>
      <c r="K144" s="4" t="s">
        <v>119</v>
      </c>
      <c r="L144" s="4" t="s">
        <v>120</v>
      </c>
      <c r="M144" s="4" t="s">
        <v>17</v>
      </c>
      <c r="N144" s="4" t="s">
        <v>121</v>
      </c>
      <c r="O144" s="4" t="s">
        <v>501</v>
      </c>
    </row>
    <row r="145" spans="1:15" x14ac:dyDescent="0.15">
      <c r="A145" s="4">
        <v>14</v>
      </c>
      <c r="B145" s="4">
        <v>147</v>
      </c>
      <c r="C145" s="4">
        <v>1</v>
      </c>
      <c r="D145" s="4" t="s">
        <v>153</v>
      </c>
      <c r="E145" s="4" t="s">
        <v>154</v>
      </c>
      <c r="F145" s="4" t="s">
        <v>200</v>
      </c>
      <c r="G145" s="72" t="s">
        <v>502</v>
      </c>
      <c r="H145" s="27">
        <v>1605499</v>
      </c>
      <c r="I145" s="27">
        <v>1605499</v>
      </c>
      <c r="J145" s="9">
        <v>42580</v>
      </c>
      <c r="K145" s="4" t="s">
        <v>119</v>
      </c>
      <c r="L145" s="4" t="s">
        <v>120</v>
      </c>
      <c r="M145" s="4" t="s">
        <v>17</v>
      </c>
      <c r="N145" s="4" t="s">
        <v>121</v>
      </c>
      <c r="O145" s="4" t="s">
        <v>503</v>
      </c>
    </row>
    <row r="146" spans="1:15" x14ac:dyDescent="0.15">
      <c r="A146" s="4">
        <v>14</v>
      </c>
      <c r="B146" s="4">
        <v>148</v>
      </c>
      <c r="C146" s="4">
        <v>1</v>
      </c>
      <c r="D146" s="4" t="s">
        <v>153</v>
      </c>
      <c r="E146" s="4" t="s">
        <v>154</v>
      </c>
      <c r="F146" s="4" t="s">
        <v>200</v>
      </c>
      <c r="G146" s="72" t="s">
        <v>504</v>
      </c>
      <c r="H146" s="27">
        <v>876040</v>
      </c>
      <c r="I146" s="27">
        <v>876040</v>
      </c>
      <c r="J146" s="9">
        <v>42580</v>
      </c>
      <c r="K146" s="4" t="s">
        <v>119</v>
      </c>
      <c r="L146" s="4" t="s">
        <v>120</v>
      </c>
      <c r="M146" s="4" t="s">
        <v>17</v>
      </c>
      <c r="N146" s="4" t="s">
        <v>121</v>
      </c>
      <c r="O146" s="4" t="s">
        <v>505</v>
      </c>
    </row>
    <row r="147" spans="1:15" x14ac:dyDescent="0.15">
      <c r="A147" s="4">
        <v>14</v>
      </c>
      <c r="B147" s="4">
        <v>149</v>
      </c>
      <c r="C147" s="4">
        <v>1</v>
      </c>
      <c r="D147" s="4" t="s">
        <v>153</v>
      </c>
      <c r="E147" s="4" t="s">
        <v>154</v>
      </c>
      <c r="F147" s="4" t="s">
        <v>200</v>
      </c>
      <c r="G147" s="72" t="s">
        <v>506</v>
      </c>
      <c r="H147" s="27">
        <v>208159</v>
      </c>
      <c r="I147" s="27">
        <v>208159</v>
      </c>
      <c r="J147" s="9">
        <v>42787</v>
      </c>
      <c r="K147" s="4" t="s">
        <v>119</v>
      </c>
      <c r="L147" s="4" t="s">
        <v>120</v>
      </c>
      <c r="M147" s="4" t="s">
        <v>17</v>
      </c>
      <c r="N147" s="4" t="s">
        <v>121</v>
      </c>
      <c r="O147" s="4" t="s">
        <v>507</v>
      </c>
    </row>
    <row r="148" spans="1:15" x14ac:dyDescent="0.15">
      <c r="A148" s="4">
        <v>14</v>
      </c>
      <c r="B148" s="4">
        <v>150</v>
      </c>
      <c r="C148" s="4">
        <v>0</v>
      </c>
      <c r="D148" s="4" t="s">
        <v>153</v>
      </c>
      <c r="E148" s="4" t="s">
        <v>154</v>
      </c>
      <c r="F148" s="4" t="s">
        <v>200</v>
      </c>
      <c r="G148" s="72" t="s">
        <v>508</v>
      </c>
      <c r="H148" s="27">
        <v>1727936</v>
      </c>
      <c r="I148" s="27">
        <v>1727936</v>
      </c>
      <c r="J148" s="9">
        <v>44055</v>
      </c>
      <c r="K148" s="4" t="s">
        <v>496</v>
      </c>
      <c r="L148" s="4" t="s">
        <v>120</v>
      </c>
      <c r="M148" s="4" t="s">
        <v>17</v>
      </c>
      <c r="N148" s="4" t="s">
        <v>121</v>
      </c>
      <c r="O148" s="4" t="s">
        <v>509</v>
      </c>
    </row>
    <row r="149" spans="1:15" x14ac:dyDescent="0.15">
      <c r="A149" s="4">
        <v>14</v>
      </c>
      <c r="B149" s="4">
        <v>151</v>
      </c>
      <c r="C149" s="4">
        <v>1</v>
      </c>
      <c r="D149" s="4" t="s">
        <v>153</v>
      </c>
      <c r="E149" s="4" t="s">
        <v>154</v>
      </c>
      <c r="F149" s="4" t="s">
        <v>200</v>
      </c>
      <c r="G149" s="72" t="s">
        <v>510</v>
      </c>
      <c r="H149" s="27">
        <v>660000</v>
      </c>
      <c r="I149" s="27">
        <v>660000</v>
      </c>
      <c r="J149" s="9">
        <v>42580</v>
      </c>
      <c r="K149" s="4" t="s">
        <v>119</v>
      </c>
      <c r="L149" s="4" t="s">
        <v>120</v>
      </c>
      <c r="M149" s="4" t="s">
        <v>17</v>
      </c>
      <c r="N149" s="4" t="s">
        <v>121</v>
      </c>
      <c r="O149" s="4" t="s">
        <v>511</v>
      </c>
    </row>
    <row r="150" spans="1:15" x14ac:dyDescent="0.15">
      <c r="A150" s="4">
        <v>14</v>
      </c>
      <c r="B150" s="4">
        <v>152</v>
      </c>
      <c r="C150" s="4">
        <v>1</v>
      </c>
      <c r="D150" s="4" t="s">
        <v>153</v>
      </c>
      <c r="E150" s="4" t="s">
        <v>154</v>
      </c>
      <c r="F150" s="4" t="s">
        <v>200</v>
      </c>
      <c r="G150" s="72" t="s">
        <v>512</v>
      </c>
      <c r="H150" s="27">
        <v>405900</v>
      </c>
      <c r="I150" s="27">
        <v>405900</v>
      </c>
      <c r="J150" s="9">
        <v>42580</v>
      </c>
      <c r="K150" s="4" t="s">
        <v>119</v>
      </c>
      <c r="L150" s="4" t="s">
        <v>120</v>
      </c>
      <c r="M150" s="4" t="s">
        <v>17</v>
      </c>
      <c r="N150" s="4" t="s">
        <v>121</v>
      </c>
      <c r="O150" s="4" t="s">
        <v>513</v>
      </c>
    </row>
    <row r="151" spans="1:15" x14ac:dyDescent="0.15">
      <c r="A151" s="4">
        <v>14</v>
      </c>
      <c r="B151" s="4">
        <v>153</v>
      </c>
      <c r="C151" s="4">
        <v>1</v>
      </c>
      <c r="D151" s="4" t="s">
        <v>153</v>
      </c>
      <c r="E151" s="4" t="s">
        <v>154</v>
      </c>
      <c r="F151" s="4" t="s">
        <v>200</v>
      </c>
      <c r="G151" s="72" t="s">
        <v>514</v>
      </c>
      <c r="H151" s="27">
        <v>290868</v>
      </c>
      <c r="I151" s="27">
        <v>290868</v>
      </c>
      <c r="J151" s="9">
        <v>42355</v>
      </c>
      <c r="K151" s="4" t="s">
        <v>119</v>
      </c>
      <c r="L151" s="4" t="s">
        <v>120</v>
      </c>
      <c r="M151" s="4" t="s">
        <v>17</v>
      </c>
      <c r="N151" s="4" t="s">
        <v>121</v>
      </c>
      <c r="O151" s="4" t="s">
        <v>515</v>
      </c>
    </row>
    <row r="152" spans="1:15" x14ac:dyDescent="0.15">
      <c r="A152" s="4">
        <v>14</v>
      </c>
      <c r="B152" s="4">
        <v>154</v>
      </c>
      <c r="C152" s="4">
        <v>0</v>
      </c>
      <c r="D152" s="4" t="s">
        <v>153</v>
      </c>
      <c r="E152" s="4" t="s">
        <v>154</v>
      </c>
      <c r="F152" s="4" t="s">
        <v>200</v>
      </c>
      <c r="G152" s="72" t="s">
        <v>516</v>
      </c>
      <c r="H152" s="27">
        <v>97888</v>
      </c>
      <c r="I152" s="27">
        <v>97888</v>
      </c>
      <c r="J152" s="9">
        <v>44055</v>
      </c>
      <c r="K152" s="4" t="s">
        <v>496</v>
      </c>
      <c r="L152" s="4" t="s">
        <v>120</v>
      </c>
      <c r="M152" s="4" t="s">
        <v>17</v>
      </c>
      <c r="N152" s="4" t="s">
        <v>121</v>
      </c>
      <c r="O152" s="4" t="s">
        <v>517</v>
      </c>
    </row>
    <row r="153" spans="1:15" x14ac:dyDescent="0.15">
      <c r="A153" s="4">
        <v>14</v>
      </c>
      <c r="B153" s="4">
        <v>155</v>
      </c>
      <c r="C153" s="4">
        <v>0</v>
      </c>
      <c r="D153" s="4" t="s">
        <v>153</v>
      </c>
      <c r="E153" s="4" t="s">
        <v>154</v>
      </c>
      <c r="F153" s="4" t="s">
        <v>200</v>
      </c>
      <c r="G153" s="72" t="s">
        <v>518</v>
      </c>
      <c r="H153" s="27">
        <v>1102304</v>
      </c>
      <c r="I153" s="27">
        <v>1102304</v>
      </c>
      <c r="J153" s="9">
        <v>44055</v>
      </c>
      <c r="K153" s="4" t="s">
        <v>496</v>
      </c>
      <c r="L153" s="4" t="s">
        <v>120</v>
      </c>
      <c r="M153" s="4" t="s">
        <v>17</v>
      </c>
      <c r="N153" s="4" t="s">
        <v>121</v>
      </c>
      <c r="O153" s="4" t="s">
        <v>519</v>
      </c>
    </row>
    <row r="154" spans="1:15" x14ac:dyDescent="0.15">
      <c r="A154" s="4">
        <v>14</v>
      </c>
      <c r="B154" s="4">
        <v>156</v>
      </c>
      <c r="C154" s="4">
        <v>0</v>
      </c>
      <c r="D154" s="4" t="s">
        <v>153</v>
      </c>
      <c r="E154" s="4" t="s">
        <v>154</v>
      </c>
      <c r="F154" s="4" t="s">
        <v>200</v>
      </c>
      <c r="G154" s="72" t="s">
        <v>520</v>
      </c>
      <c r="H154" s="27">
        <v>2549344</v>
      </c>
      <c r="I154" s="27">
        <v>2549344</v>
      </c>
      <c r="J154" s="9">
        <v>44055</v>
      </c>
      <c r="K154" s="4" t="s">
        <v>496</v>
      </c>
      <c r="L154" s="4" t="s">
        <v>120</v>
      </c>
      <c r="M154" s="4" t="s">
        <v>17</v>
      </c>
      <c r="N154" s="4" t="s">
        <v>121</v>
      </c>
      <c r="O154" s="4" t="s">
        <v>521</v>
      </c>
    </row>
    <row r="155" spans="1:15" x14ac:dyDescent="0.15">
      <c r="A155" s="4">
        <v>14</v>
      </c>
      <c r="B155" s="4">
        <v>157</v>
      </c>
      <c r="C155" s="4">
        <v>0</v>
      </c>
      <c r="D155" s="4" t="s">
        <v>153</v>
      </c>
      <c r="E155" s="4" t="s">
        <v>154</v>
      </c>
      <c r="F155" s="4" t="s">
        <v>200</v>
      </c>
      <c r="G155" s="72" t="s">
        <v>522</v>
      </c>
      <c r="H155" s="27">
        <v>17985396</v>
      </c>
      <c r="I155" s="27">
        <v>17985396</v>
      </c>
      <c r="J155" s="9">
        <v>44055</v>
      </c>
      <c r="K155" s="4" t="s">
        <v>496</v>
      </c>
      <c r="L155" s="4" t="s">
        <v>120</v>
      </c>
      <c r="M155" s="4" t="s">
        <v>17</v>
      </c>
      <c r="N155" s="4" t="s">
        <v>121</v>
      </c>
      <c r="O155" s="4" t="s">
        <v>523</v>
      </c>
    </row>
    <row r="156" spans="1:15" x14ac:dyDescent="0.15">
      <c r="A156" s="4">
        <v>14</v>
      </c>
      <c r="B156" s="4">
        <v>158</v>
      </c>
      <c r="C156" s="4">
        <v>1</v>
      </c>
      <c r="D156" s="4" t="s">
        <v>153</v>
      </c>
      <c r="E156" s="4" t="s">
        <v>154</v>
      </c>
      <c r="F156" s="4" t="s">
        <v>233</v>
      </c>
      <c r="G156" s="72" t="s">
        <v>524</v>
      </c>
      <c r="H156" s="27">
        <v>160649</v>
      </c>
      <c r="I156" s="27">
        <v>160649</v>
      </c>
      <c r="J156" s="9">
        <v>42447</v>
      </c>
      <c r="K156" s="4" t="s">
        <v>119</v>
      </c>
      <c r="L156" s="4" t="s">
        <v>120</v>
      </c>
      <c r="M156" s="4" t="s">
        <v>17</v>
      </c>
      <c r="N156" s="4" t="s">
        <v>121</v>
      </c>
      <c r="O156" s="4" t="s">
        <v>525</v>
      </c>
    </row>
    <row r="157" spans="1:15" x14ac:dyDescent="0.15">
      <c r="A157" s="4">
        <v>14</v>
      </c>
      <c r="B157" s="4">
        <v>159</v>
      </c>
      <c r="C157" s="4">
        <v>0</v>
      </c>
      <c r="D157" s="4" t="s">
        <v>153</v>
      </c>
      <c r="E157" s="4" t="s">
        <v>154</v>
      </c>
      <c r="F157" s="4" t="s">
        <v>233</v>
      </c>
      <c r="G157" s="72" t="s">
        <v>526</v>
      </c>
      <c r="H157" s="27">
        <v>5166784</v>
      </c>
      <c r="I157" s="27">
        <v>5166784</v>
      </c>
      <c r="J157" s="9">
        <v>44055</v>
      </c>
      <c r="K157" s="4" t="s">
        <v>496</v>
      </c>
      <c r="L157" s="4" t="s">
        <v>120</v>
      </c>
      <c r="M157" s="4" t="s">
        <v>17</v>
      </c>
      <c r="N157" s="4" t="s">
        <v>121</v>
      </c>
      <c r="O157" s="4" t="s">
        <v>527</v>
      </c>
    </row>
    <row r="158" spans="1:15" x14ac:dyDescent="0.15">
      <c r="A158" s="4">
        <v>14</v>
      </c>
      <c r="B158" s="4">
        <v>160</v>
      </c>
      <c r="C158" s="4">
        <v>1</v>
      </c>
      <c r="D158" s="4" t="s">
        <v>153</v>
      </c>
      <c r="E158" s="4" t="s">
        <v>154</v>
      </c>
      <c r="F158" s="4" t="s">
        <v>233</v>
      </c>
      <c r="G158" s="72" t="s">
        <v>528</v>
      </c>
      <c r="H158" s="27">
        <v>313592</v>
      </c>
      <c r="I158" s="27">
        <v>313592</v>
      </c>
      <c r="J158" s="9">
        <v>42387</v>
      </c>
      <c r="K158" s="4" t="s">
        <v>119</v>
      </c>
      <c r="L158" s="4" t="s">
        <v>120</v>
      </c>
      <c r="M158" s="4" t="s">
        <v>17</v>
      </c>
      <c r="N158" s="4" t="s">
        <v>121</v>
      </c>
      <c r="O158" s="4" t="s">
        <v>529</v>
      </c>
    </row>
    <row r="159" spans="1:15" x14ac:dyDescent="0.15">
      <c r="A159" s="4">
        <v>14</v>
      </c>
      <c r="B159" s="4">
        <v>161</v>
      </c>
      <c r="C159" s="4">
        <v>1</v>
      </c>
      <c r="D159" s="4" t="s">
        <v>153</v>
      </c>
      <c r="E159" s="4" t="s">
        <v>154</v>
      </c>
      <c r="F159" s="4" t="s">
        <v>233</v>
      </c>
      <c r="G159" s="72" t="s">
        <v>530</v>
      </c>
      <c r="H159" s="27">
        <v>642801</v>
      </c>
      <c r="I159" s="27">
        <v>642801</v>
      </c>
      <c r="J159" s="9">
        <v>42348</v>
      </c>
      <c r="K159" s="4" t="s">
        <v>119</v>
      </c>
      <c r="L159" s="4" t="s">
        <v>120</v>
      </c>
      <c r="M159" s="4" t="s">
        <v>17</v>
      </c>
      <c r="N159" s="4" t="s">
        <v>121</v>
      </c>
      <c r="O159" s="4" t="s">
        <v>531</v>
      </c>
    </row>
    <row r="160" spans="1:15" x14ac:dyDescent="0.15">
      <c r="A160" s="4">
        <v>14</v>
      </c>
      <c r="B160" s="4">
        <v>162</v>
      </c>
      <c r="C160" s="4">
        <v>1</v>
      </c>
      <c r="D160" s="4" t="s">
        <v>153</v>
      </c>
      <c r="E160" s="4" t="s">
        <v>154</v>
      </c>
      <c r="F160" s="4" t="s">
        <v>233</v>
      </c>
      <c r="G160" s="72" t="s">
        <v>532</v>
      </c>
      <c r="H160" s="27">
        <v>1024712</v>
      </c>
      <c r="I160" s="27">
        <v>1024712</v>
      </c>
      <c r="J160" s="9">
        <v>42335</v>
      </c>
      <c r="K160" s="4" t="s">
        <v>119</v>
      </c>
      <c r="L160" s="4" t="s">
        <v>120</v>
      </c>
      <c r="M160" s="4" t="s">
        <v>17</v>
      </c>
      <c r="N160" s="4" t="s">
        <v>121</v>
      </c>
      <c r="O160" s="4" t="s">
        <v>533</v>
      </c>
    </row>
    <row r="161" spans="1:15" x14ac:dyDescent="0.15">
      <c r="A161" s="4">
        <v>14</v>
      </c>
      <c r="B161" s="4">
        <v>163</v>
      </c>
      <c r="C161" s="4">
        <v>1</v>
      </c>
      <c r="D161" s="4" t="s">
        <v>153</v>
      </c>
      <c r="E161" s="4" t="s">
        <v>154</v>
      </c>
      <c r="F161" s="4" t="s">
        <v>233</v>
      </c>
      <c r="G161" s="72" t="s">
        <v>534</v>
      </c>
      <c r="H161" s="27">
        <v>1419632</v>
      </c>
      <c r="I161" s="27">
        <v>1419632</v>
      </c>
      <c r="J161" s="9">
        <v>42341</v>
      </c>
      <c r="K161" s="4" t="s">
        <v>119</v>
      </c>
      <c r="L161" s="4" t="s">
        <v>120</v>
      </c>
      <c r="M161" s="4" t="s">
        <v>17</v>
      </c>
      <c r="N161" s="4" t="s">
        <v>121</v>
      </c>
      <c r="O161" s="4" t="s">
        <v>535</v>
      </c>
    </row>
    <row r="162" spans="1:15" x14ac:dyDescent="0.15">
      <c r="A162" s="4">
        <v>14</v>
      </c>
      <c r="B162" s="4">
        <v>164</v>
      </c>
      <c r="C162" s="4">
        <v>1</v>
      </c>
      <c r="D162" s="4" t="s">
        <v>153</v>
      </c>
      <c r="E162" s="4" t="s">
        <v>154</v>
      </c>
      <c r="F162" s="4" t="s">
        <v>233</v>
      </c>
      <c r="G162" s="72" t="s">
        <v>536</v>
      </c>
      <c r="H162" s="27">
        <v>656129</v>
      </c>
      <c r="I162" s="27">
        <v>656129</v>
      </c>
      <c r="J162" s="9">
        <v>42355</v>
      </c>
      <c r="K162" s="4" t="s">
        <v>119</v>
      </c>
      <c r="L162" s="4" t="s">
        <v>120</v>
      </c>
      <c r="M162" s="4" t="s">
        <v>17</v>
      </c>
      <c r="N162" s="4" t="s">
        <v>121</v>
      </c>
      <c r="O162" s="4" t="s">
        <v>537</v>
      </c>
    </row>
    <row r="163" spans="1:15" x14ac:dyDescent="0.15">
      <c r="A163" s="4">
        <v>14</v>
      </c>
      <c r="B163" s="4">
        <v>165</v>
      </c>
      <c r="C163" s="4">
        <v>1</v>
      </c>
      <c r="D163" s="4" t="s">
        <v>153</v>
      </c>
      <c r="E163" s="4" t="s">
        <v>154</v>
      </c>
      <c r="F163" s="4" t="s">
        <v>233</v>
      </c>
      <c r="G163" s="72" t="s">
        <v>538</v>
      </c>
      <c r="H163" s="27">
        <v>218489</v>
      </c>
      <c r="I163" s="27">
        <v>218489</v>
      </c>
      <c r="J163" s="9">
        <v>42387</v>
      </c>
      <c r="K163" s="4" t="s">
        <v>119</v>
      </c>
      <c r="L163" s="4" t="s">
        <v>120</v>
      </c>
      <c r="M163" s="4" t="s">
        <v>17</v>
      </c>
      <c r="N163" s="4" t="s">
        <v>121</v>
      </c>
      <c r="O163" s="4" t="s">
        <v>539</v>
      </c>
    </row>
    <row r="164" spans="1:15" x14ac:dyDescent="0.15">
      <c r="A164" s="4">
        <v>14</v>
      </c>
      <c r="B164" s="4">
        <v>166</v>
      </c>
      <c r="C164" s="4">
        <v>1</v>
      </c>
      <c r="D164" s="4" t="s">
        <v>153</v>
      </c>
      <c r="E164" s="4" t="s">
        <v>154</v>
      </c>
      <c r="F164" s="4" t="s">
        <v>233</v>
      </c>
      <c r="G164" s="72" t="s">
        <v>540</v>
      </c>
      <c r="H164" s="27">
        <v>387430</v>
      </c>
      <c r="I164" s="27">
        <v>387430</v>
      </c>
      <c r="J164" s="9">
        <v>42619</v>
      </c>
      <c r="K164" s="4" t="s">
        <v>119</v>
      </c>
      <c r="L164" s="4" t="s">
        <v>120</v>
      </c>
      <c r="M164" s="4" t="s">
        <v>17</v>
      </c>
      <c r="N164" s="4" t="s">
        <v>121</v>
      </c>
      <c r="O164" s="4" t="s">
        <v>541</v>
      </c>
    </row>
    <row r="165" spans="1:15" x14ac:dyDescent="0.15">
      <c r="A165" s="4">
        <v>14</v>
      </c>
      <c r="B165" s="4">
        <v>167</v>
      </c>
      <c r="C165" s="4">
        <v>0</v>
      </c>
      <c r="D165" s="4" t="s">
        <v>153</v>
      </c>
      <c r="E165" s="4" t="s">
        <v>154</v>
      </c>
      <c r="F165" s="4" t="s">
        <v>155</v>
      </c>
      <c r="G165" s="72" t="s">
        <v>542</v>
      </c>
      <c r="H165" s="27">
        <v>625632</v>
      </c>
      <c r="I165" s="27">
        <v>625632</v>
      </c>
      <c r="J165" s="9">
        <v>44055</v>
      </c>
      <c r="K165" s="4" t="s">
        <v>496</v>
      </c>
      <c r="L165" s="4" t="s">
        <v>120</v>
      </c>
      <c r="M165" s="4" t="s">
        <v>17</v>
      </c>
      <c r="N165" s="4" t="s">
        <v>121</v>
      </c>
      <c r="O165" s="4" t="s">
        <v>543</v>
      </c>
    </row>
    <row r="166" spans="1:15" x14ac:dyDescent="0.15">
      <c r="A166" s="4">
        <v>14</v>
      </c>
      <c r="B166" s="4">
        <v>168</v>
      </c>
      <c r="C166" s="4">
        <v>0</v>
      </c>
      <c r="D166" s="4" t="s">
        <v>153</v>
      </c>
      <c r="E166" s="4" t="s">
        <v>154</v>
      </c>
      <c r="F166" s="4" t="s">
        <v>155</v>
      </c>
      <c r="G166" s="72" t="s">
        <v>544</v>
      </c>
      <c r="H166" s="27">
        <v>2030112</v>
      </c>
      <c r="I166" s="27">
        <v>2030112</v>
      </c>
      <c r="J166" s="9">
        <v>44055</v>
      </c>
      <c r="K166" s="4" t="s">
        <v>496</v>
      </c>
      <c r="L166" s="4" t="s">
        <v>120</v>
      </c>
      <c r="M166" s="4" t="s">
        <v>17</v>
      </c>
      <c r="N166" s="4" t="s">
        <v>121</v>
      </c>
      <c r="O166" s="4" t="s">
        <v>545</v>
      </c>
    </row>
  </sheetData>
  <phoneticPr fontId="19"/>
  <pageMargins left="0.7" right="0.7" top="0.75" bottom="0.75" header="0.3" footer="0.3"/>
  <pageSetup paperSize="9"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9" tint="0.79998168889431442"/>
  </sheetPr>
  <dimension ref="A1:S12"/>
  <sheetViews>
    <sheetView workbookViewId="0"/>
  </sheetViews>
  <sheetFormatPr defaultRowHeight="13.5" x14ac:dyDescent="0.15"/>
  <cols>
    <col min="1" max="2" width="12.75" style="4" customWidth="1"/>
    <col min="3" max="3" width="15.625" style="4" customWidth="1"/>
    <col min="4" max="5" width="45.25" style="4" customWidth="1"/>
    <col min="6" max="6" width="24.5" style="27" customWidth="1"/>
    <col min="7" max="7" width="21.5" style="27" customWidth="1"/>
    <col min="8" max="8" width="27.375" style="27" customWidth="1"/>
    <col min="9" max="9" width="21.5" style="27" customWidth="1"/>
    <col min="10" max="10" width="17.375" style="27" customWidth="1"/>
    <col min="11" max="11" width="12.75" style="4" customWidth="1"/>
    <col min="12" max="12" width="19.25" style="9" customWidth="1"/>
    <col min="13" max="14" width="12.75" style="4" customWidth="1"/>
    <col min="15" max="15" width="15.625" style="4" customWidth="1"/>
    <col min="16" max="16" width="21.125" style="4" customWidth="1"/>
    <col min="17" max="19" width="12.75" style="4" customWidth="1"/>
  </cols>
  <sheetData>
    <row r="1" spans="1:19" ht="27" customHeight="1" x14ac:dyDescent="0.15">
      <c r="A1" s="1" t="s">
        <v>36</v>
      </c>
      <c r="B1" s="1" t="s">
        <v>37</v>
      </c>
      <c r="C1" s="1" t="s">
        <v>38</v>
      </c>
      <c r="D1" s="1" t="s">
        <v>39</v>
      </c>
      <c r="E1" s="1" t="s">
        <v>40</v>
      </c>
      <c r="F1" s="11" t="s">
        <v>75</v>
      </c>
      <c r="G1" s="11" t="s">
        <v>76</v>
      </c>
      <c r="H1" s="11" t="s">
        <v>72</v>
      </c>
      <c r="I1" s="11" t="s">
        <v>77</v>
      </c>
      <c r="J1" s="11" t="s">
        <v>74</v>
      </c>
      <c r="K1" s="1" t="s">
        <v>68</v>
      </c>
      <c r="L1" s="2" t="s">
        <v>88</v>
      </c>
      <c r="M1" s="1" t="s">
        <v>90</v>
      </c>
      <c r="N1" s="1" t="s">
        <v>91</v>
      </c>
      <c r="O1" s="1" t="s">
        <v>89</v>
      </c>
      <c r="P1" s="1" t="s">
        <v>41</v>
      </c>
      <c r="Q1" s="1" t="s">
        <v>96</v>
      </c>
      <c r="R1" s="1" t="s">
        <v>109</v>
      </c>
      <c r="S1" s="1" t="s">
        <v>110</v>
      </c>
    </row>
    <row r="2" spans="1:19" x14ac:dyDescent="0.15">
      <c r="A2" s="4">
        <v>1</v>
      </c>
      <c r="B2" s="4">
        <v>1</v>
      </c>
      <c r="C2" s="4">
        <v>1</v>
      </c>
      <c r="D2" s="4" t="s">
        <v>559</v>
      </c>
      <c r="E2" s="4" t="s">
        <v>559</v>
      </c>
      <c r="F2" s="27">
        <v>3605000000</v>
      </c>
      <c r="G2" s="27">
        <v>3605000000</v>
      </c>
      <c r="H2" s="27">
        <v>2433375000</v>
      </c>
      <c r="I2" s="27">
        <v>97335000</v>
      </c>
      <c r="J2" s="27">
        <v>1171625000</v>
      </c>
      <c r="K2" s="4">
        <v>25</v>
      </c>
      <c r="L2" s="9">
        <v>34535</v>
      </c>
      <c r="M2" s="4">
        <v>38</v>
      </c>
      <c r="N2" s="4">
        <v>13</v>
      </c>
      <c r="O2" s="4" t="s">
        <v>119</v>
      </c>
      <c r="P2" s="4" t="s">
        <v>120</v>
      </c>
      <c r="Q2" s="4" t="s">
        <v>17</v>
      </c>
      <c r="R2" s="4" t="s">
        <v>121</v>
      </c>
    </row>
    <row r="3" spans="1:19" x14ac:dyDescent="0.15">
      <c r="A3" s="4">
        <v>2</v>
      </c>
      <c r="B3" s="4">
        <v>1</v>
      </c>
      <c r="C3" s="4">
        <v>1</v>
      </c>
      <c r="D3" s="4" t="s">
        <v>559</v>
      </c>
      <c r="E3" s="4" t="s">
        <v>559</v>
      </c>
      <c r="F3" s="27">
        <v>1510939000</v>
      </c>
      <c r="G3" s="27">
        <v>1510939000</v>
      </c>
      <c r="H3" s="27">
        <v>775111707</v>
      </c>
      <c r="I3" s="27">
        <v>40795353</v>
      </c>
      <c r="J3" s="27">
        <v>735827293</v>
      </c>
      <c r="K3" s="4">
        <v>19</v>
      </c>
      <c r="L3" s="9">
        <v>36973</v>
      </c>
      <c r="M3" s="4">
        <v>38</v>
      </c>
      <c r="N3" s="4">
        <v>19</v>
      </c>
      <c r="O3" s="4" t="s">
        <v>119</v>
      </c>
      <c r="P3" s="4" t="s">
        <v>120</v>
      </c>
      <c r="Q3" s="4" t="s">
        <v>17</v>
      </c>
      <c r="R3" s="4" t="s">
        <v>121</v>
      </c>
    </row>
    <row r="4" spans="1:19" x14ac:dyDescent="0.15">
      <c r="A4" s="4">
        <v>3</v>
      </c>
      <c r="B4" s="4">
        <v>1</v>
      </c>
      <c r="C4" s="4">
        <v>1</v>
      </c>
      <c r="D4" s="4" t="s">
        <v>560</v>
      </c>
      <c r="E4" s="4" t="s">
        <v>560</v>
      </c>
      <c r="F4" s="27">
        <v>87770528</v>
      </c>
      <c r="G4" s="27">
        <v>87770528</v>
      </c>
      <c r="H4" s="27">
        <v>43885250</v>
      </c>
      <c r="I4" s="27">
        <v>1755410</v>
      </c>
      <c r="J4" s="27">
        <v>43885278</v>
      </c>
      <c r="K4" s="4">
        <v>25</v>
      </c>
      <c r="L4" s="9">
        <v>34535</v>
      </c>
      <c r="M4" s="4">
        <v>50</v>
      </c>
      <c r="N4" s="4">
        <v>25</v>
      </c>
      <c r="O4" s="4" t="s">
        <v>119</v>
      </c>
      <c r="P4" s="4" t="s">
        <v>120</v>
      </c>
      <c r="Q4" s="4" t="s">
        <v>17</v>
      </c>
      <c r="R4" s="4" t="s">
        <v>121</v>
      </c>
    </row>
    <row r="5" spans="1:19" x14ac:dyDescent="0.15">
      <c r="A5" s="4">
        <v>4</v>
      </c>
      <c r="B5" s="4">
        <v>1</v>
      </c>
      <c r="C5" s="4">
        <v>1</v>
      </c>
      <c r="D5" s="4" t="s">
        <v>561</v>
      </c>
      <c r="E5" s="4" t="s">
        <v>561</v>
      </c>
      <c r="F5" s="27">
        <v>7018000</v>
      </c>
      <c r="G5" s="27">
        <v>7018000</v>
      </c>
      <c r="H5" s="27">
        <v>3410748</v>
      </c>
      <c r="I5" s="27">
        <v>189486</v>
      </c>
      <c r="J5" s="27">
        <v>3607252</v>
      </c>
      <c r="K5" s="4">
        <v>18</v>
      </c>
      <c r="L5" s="9">
        <v>37065</v>
      </c>
      <c r="M5" s="4">
        <v>38</v>
      </c>
      <c r="N5" s="4">
        <v>20</v>
      </c>
      <c r="O5" s="4" t="s">
        <v>119</v>
      </c>
      <c r="P5" s="4" t="s">
        <v>120</v>
      </c>
      <c r="Q5" s="4" t="s">
        <v>17</v>
      </c>
      <c r="R5" s="4" t="s">
        <v>121</v>
      </c>
    </row>
    <row r="6" spans="1:19" x14ac:dyDescent="0.15">
      <c r="A6" s="4">
        <v>5</v>
      </c>
      <c r="B6" s="4">
        <v>1</v>
      </c>
      <c r="C6" s="4">
        <v>1</v>
      </c>
      <c r="D6" s="4" t="s">
        <v>562</v>
      </c>
      <c r="E6" s="4" t="s">
        <v>562</v>
      </c>
      <c r="F6" s="27">
        <v>2377914083</v>
      </c>
      <c r="G6" s="27">
        <v>2377914083</v>
      </c>
      <c r="H6" s="27">
        <v>1726365608</v>
      </c>
      <c r="I6" s="27">
        <v>78471164</v>
      </c>
      <c r="J6" s="27">
        <v>651548475</v>
      </c>
      <c r="K6" s="4">
        <v>22</v>
      </c>
      <c r="L6" s="9">
        <v>35874</v>
      </c>
      <c r="M6" s="4">
        <v>31</v>
      </c>
      <c r="N6" s="4">
        <v>9</v>
      </c>
      <c r="O6" s="4" t="s">
        <v>119</v>
      </c>
      <c r="P6" s="4" t="s">
        <v>120</v>
      </c>
      <c r="Q6" s="4" t="s">
        <v>17</v>
      </c>
      <c r="R6" s="4" t="s">
        <v>121</v>
      </c>
    </row>
    <row r="7" spans="1:19" x14ac:dyDescent="0.15">
      <c r="A7" s="4">
        <v>6</v>
      </c>
      <c r="B7" s="4">
        <v>1</v>
      </c>
      <c r="C7" s="4">
        <v>1</v>
      </c>
      <c r="D7" s="4" t="s">
        <v>563</v>
      </c>
      <c r="E7" s="4" t="s">
        <v>563</v>
      </c>
      <c r="F7" s="27">
        <v>76049325</v>
      </c>
      <c r="G7" s="27">
        <v>76049325</v>
      </c>
      <c r="H7" s="27">
        <v>55211794</v>
      </c>
      <c r="I7" s="27">
        <v>2509627</v>
      </c>
      <c r="J7" s="27">
        <v>20837531</v>
      </c>
      <c r="K7" s="4">
        <v>22</v>
      </c>
      <c r="L7" s="9">
        <v>35874</v>
      </c>
      <c r="M7" s="4">
        <v>31</v>
      </c>
      <c r="N7" s="4">
        <v>9</v>
      </c>
      <c r="O7" s="4" t="s">
        <v>119</v>
      </c>
      <c r="P7" s="4" t="s">
        <v>120</v>
      </c>
      <c r="Q7" s="4" t="s">
        <v>17</v>
      </c>
      <c r="R7" s="4" t="s">
        <v>121</v>
      </c>
    </row>
    <row r="8" spans="1:19" x14ac:dyDescent="0.15">
      <c r="A8" s="4">
        <v>7</v>
      </c>
      <c r="B8" s="4">
        <v>1</v>
      </c>
      <c r="C8" s="4">
        <v>1</v>
      </c>
      <c r="D8" s="4" t="s">
        <v>564</v>
      </c>
      <c r="E8" s="4" t="s">
        <v>564</v>
      </c>
      <c r="F8" s="27">
        <v>66555187</v>
      </c>
      <c r="G8" s="27">
        <v>66555187</v>
      </c>
      <c r="H8" s="27">
        <v>39533780</v>
      </c>
      <c r="I8" s="27">
        <v>1796990</v>
      </c>
      <c r="J8" s="27">
        <v>27021407</v>
      </c>
      <c r="K8" s="4">
        <v>22</v>
      </c>
      <c r="L8" s="9">
        <v>35874</v>
      </c>
      <c r="M8" s="4">
        <v>38</v>
      </c>
      <c r="N8" s="4">
        <v>16</v>
      </c>
      <c r="O8" s="4" t="s">
        <v>119</v>
      </c>
      <c r="P8" s="4" t="s">
        <v>120</v>
      </c>
      <c r="Q8" s="4" t="s">
        <v>17</v>
      </c>
      <c r="R8" s="4" t="s">
        <v>121</v>
      </c>
    </row>
    <row r="9" spans="1:19" x14ac:dyDescent="0.15">
      <c r="A9" s="4">
        <v>8</v>
      </c>
      <c r="B9" s="4">
        <v>1</v>
      </c>
      <c r="C9" s="4">
        <v>1</v>
      </c>
      <c r="D9" s="4" t="s">
        <v>565</v>
      </c>
      <c r="E9" s="4" t="s">
        <v>565</v>
      </c>
      <c r="F9" s="27">
        <v>123540345</v>
      </c>
      <c r="G9" s="27">
        <v>123540345</v>
      </c>
      <c r="H9" s="27">
        <v>89690282</v>
      </c>
      <c r="I9" s="27">
        <v>4076831</v>
      </c>
      <c r="J9" s="27">
        <v>33850063</v>
      </c>
      <c r="K9" s="4">
        <v>22</v>
      </c>
      <c r="L9" s="9">
        <v>35874</v>
      </c>
      <c r="M9" s="4">
        <v>31</v>
      </c>
      <c r="N9" s="4">
        <v>9</v>
      </c>
      <c r="O9" s="4" t="s">
        <v>119</v>
      </c>
      <c r="P9" s="4" t="s">
        <v>120</v>
      </c>
      <c r="Q9" s="4" t="s">
        <v>17</v>
      </c>
      <c r="R9" s="4" t="s">
        <v>121</v>
      </c>
    </row>
    <row r="10" spans="1:19" x14ac:dyDescent="0.15">
      <c r="A10" s="4">
        <v>9</v>
      </c>
      <c r="B10" s="4">
        <v>1</v>
      </c>
      <c r="C10" s="4">
        <v>1</v>
      </c>
      <c r="D10" s="4" t="s">
        <v>566</v>
      </c>
      <c r="E10" s="4" t="s">
        <v>566</v>
      </c>
      <c r="F10" s="27">
        <v>813700000</v>
      </c>
      <c r="G10" s="27">
        <v>813700000</v>
      </c>
      <c r="H10" s="27">
        <v>590746200</v>
      </c>
      <c r="I10" s="27">
        <v>26852100</v>
      </c>
      <c r="J10" s="27">
        <v>222953800</v>
      </c>
      <c r="K10" s="4">
        <v>22</v>
      </c>
      <c r="L10" s="9">
        <v>35874</v>
      </c>
      <c r="M10" s="4">
        <v>31</v>
      </c>
      <c r="N10" s="4">
        <v>9</v>
      </c>
      <c r="O10" s="4" t="s">
        <v>119</v>
      </c>
      <c r="P10" s="4" t="s">
        <v>120</v>
      </c>
      <c r="Q10" s="4" t="s">
        <v>17</v>
      </c>
      <c r="R10" s="4" t="s">
        <v>121</v>
      </c>
    </row>
    <row r="11" spans="1:19" x14ac:dyDescent="0.15">
      <c r="A11" s="4">
        <v>10</v>
      </c>
      <c r="B11" s="4">
        <v>1</v>
      </c>
      <c r="C11" s="4">
        <v>1</v>
      </c>
      <c r="D11" s="4" t="s">
        <v>567</v>
      </c>
      <c r="E11" s="4" t="s">
        <v>567</v>
      </c>
      <c r="F11" s="27">
        <v>11342000</v>
      </c>
      <c r="G11" s="27">
        <v>11342000</v>
      </c>
      <c r="H11" s="27">
        <v>8574552</v>
      </c>
      <c r="I11" s="27">
        <v>476364</v>
      </c>
      <c r="J11" s="27">
        <v>2767448</v>
      </c>
      <c r="K11" s="4">
        <v>18</v>
      </c>
      <c r="L11" s="9">
        <v>37334</v>
      </c>
      <c r="M11" s="4">
        <v>24</v>
      </c>
      <c r="N11" s="4">
        <v>6</v>
      </c>
      <c r="O11" s="4" t="s">
        <v>119</v>
      </c>
      <c r="P11" s="4" t="s">
        <v>120</v>
      </c>
      <c r="Q11" s="4" t="s">
        <v>14</v>
      </c>
      <c r="R11" s="4" t="s">
        <v>121</v>
      </c>
    </row>
    <row r="12" spans="1:19" x14ac:dyDescent="0.15">
      <c r="A12" s="4">
        <v>11</v>
      </c>
      <c r="B12" s="4">
        <v>1</v>
      </c>
      <c r="C12" s="4">
        <v>1</v>
      </c>
      <c r="D12" s="4" t="s">
        <v>568</v>
      </c>
      <c r="E12" s="4" t="s">
        <v>568</v>
      </c>
      <c r="F12" s="27">
        <v>12480000</v>
      </c>
      <c r="G12" s="27">
        <v>12480000</v>
      </c>
      <c r="H12" s="27">
        <v>12479999</v>
      </c>
      <c r="I12" s="27">
        <v>0</v>
      </c>
      <c r="J12" s="27">
        <v>1</v>
      </c>
      <c r="K12" s="4">
        <v>36</v>
      </c>
      <c r="L12" s="9">
        <v>30761</v>
      </c>
      <c r="M12" s="4">
        <v>31</v>
      </c>
      <c r="N12" s="4">
        <v>0</v>
      </c>
      <c r="O12" s="4" t="s">
        <v>119</v>
      </c>
      <c r="P12" s="4" t="s">
        <v>120</v>
      </c>
      <c r="Q12" s="4" t="s">
        <v>17</v>
      </c>
      <c r="R12" s="4" t="s">
        <v>121</v>
      </c>
    </row>
  </sheetData>
  <phoneticPr fontId="19"/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9" tint="0.79998168889431442"/>
  </sheetPr>
  <dimension ref="A1:T1"/>
  <sheetViews>
    <sheetView workbookViewId="0"/>
  </sheetViews>
  <sheetFormatPr defaultRowHeight="13.5" x14ac:dyDescent="0.15"/>
  <cols>
    <col min="1" max="2" width="12.75" style="4" customWidth="1"/>
    <col min="3" max="3" width="15.625" style="4" customWidth="1"/>
    <col min="4" max="4" width="12.75" style="4" customWidth="1"/>
    <col min="5" max="5" width="15.625" style="4" customWidth="1"/>
    <col min="6" max="9" width="12.75" style="4" customWidth="1"/>
    <col min="10" max="10" width="21.5" style="27" customWidth="1"/>
    <col min="11" max="11" width="27.375" style="27" customWidth="1"/>
    <col min="12" max="12" width="21.5" style="27" customWidth="1"/>
    <col min="13" max="13" width="15.625" style="27" customWidth="1"/>
    <col min="14" max="17" width="12.75" style="4" customWidth="1"/>
    <col min="18" max="18" width="21.125" style="4" customWidth="1"/>
    <col min="19" max="20" width="12.75" style="4" customWidth="1"/>
  </cols>
  <sheetData>
    <row r="1" spans="1:20" ht="27" customHeight="1" x14ac:dyDescent="0.15">
      <c r="A1" s="1" t="s">
        <v>36</v>
      </c>
      <c r="B1" s="1" t="s">
        <v>37</v>
      </c>
      <c r="C1" s="1" t="s">
        <v>38</v>
      </c>
      <c r="D1" s="1" t="s">
        <v>54</v>
      </c>
      <c r="E1" s="1" t="s">
        <v>108</v>
      </c>
      <c r="F1" s="1" t="s">
        <v>39</v>
      </c>
      <c r="G1" s="1" t="s">
        <v>40</v>
      </c>
      <c r="H1" s="1" t="s">
        <v>55</v>
      </c>
      <c r="I1" s="1" t="s">
        <v>92</v>
      </c>
      <c r="J1" s="11" t="s">
        <v>76</v>
      </c>
      <c r="K1" s="11" t="s">
        <v>72</v>
      </c>
      <c r="L1" s="11" t="s">
        <v>77</v>
      </c>
      <c r="M1" s="11" t="s">
        <v>74</v>
      </c>
      <c r="N1" s="1" t="s">
        <v>68</v>
      </c>
      <c r="O1" s="1" t="s">
        <v>90</v>
      </c>
      <c r="P1" s="1" t="s">
        <v>91</v>
      </c>
      <c r="Q1" s="1" t="s">
        <v>89</v>
      </c>
      <c r="R1" s="1" t="s">
        <v>41</v>
      </c>
      <c r="S1" s="1" t="s">
        <v>96</v>
      </c>
      <c r="T1" s="1" t="s">
        <v>109</v>
      </c>
    </row>
  </sheetData>
  <phoneticPr fontId="19"/>
  <pageMargins left="0.7" right="0.7" top="0.75" bottom="0.75" header="0.3" footer="0.3"/>
  <pageSetup paperSize="9" orientation="landscape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9" tint="0.79998168889431442"/>
  </sheetPr>
  <dimension ref="A1:T1"/>
  <sheetViews>
    <sheetView workbookViewId="0"/>
  </sheetViews>
  <sheetFormatPr defaultRowHeight="13.5" x14ac:dyDescent="0.15"/>
  <cols>
    <col min="1" max="2" width="12.75" style="4" customWidth="1"/>
    <col min="3" max="3" width="15.625" style="4" customWidth="1"/>
    <col min="4" max="4" width="12.75" style="4" customWidth="1"/>
    <col min="5" max="5" width="15.625" style="4" customWidth="1"/>
    <col min="6" max="9" width="12.75" style="4" customWidth="1"/>
    <col min="10" max="10" width="21.5" style="27" customWidth="1"/>
    <col min="11" max="11" width="27.375" style="27" customWidth="1"/>
    <col min="12" max="12" width="21.5" style="27" customWidth="1"/>
    <col min="13" max="13" width="15.625" style="27" customWidth="1"/>
    <col min="14" max="17" width="12.75" style="4" customWidth="1"/>
    <col min="18" max="18" width="21.125" style="4" customWidth="1"/>
    <col min="19" max="20" width="12.75" style="4" customWidth="1"/>
  </cols>
  <sheetData>
    <row r="1" spans="1:20" ht="27" customHeight="1" x14ac:dyDescent="0.15">
      <c r="A1" s="1" t="s">
        <v>36</v>
      </c>
      <c r="B1" s="1" t="s">
        <v>37</v>
      </c>
      <c r="C1" s="1" t="s">
        <v>38</v>
      </c>
      <c r="D1" s="1" t="s">
        <v>54</v>
      </c>
      <c r="E1" s="1" t="s">
        <v>108</v>
      </c>
      <c r="F1" s="1" t="s">
        <v>39</v>
      </c>
      <c r="G1" s="1" t="s">
        <v>40</v>
      </c>
      <c r="H1" s="1" t="s">
        <v>55</v>
      </c>
      <c r="I1" s="1" t="s">
        <v>92</v>
      </c>
      <c r="J1" s="11" t="s">
        <v>76</v>
      </c>
      <c r="K1" s="11" t="s">
        <v>72</v>
      </c>
      <c r="L1" s="11" t="s">
        <v>77</v>
      </c>
      <c r="M1" s="11" t="s">
        <v>74</v>
      </c>
      <c r="N1" s="1" t="s">
        <v>68</v>
      </c>
      <c r="O1" s="1" t="s">
        <v>90</v>
      </c>
      <c r="P1" s="1" t="s">
        <v>91</v>
      </c>
      <c r="Q1" s="1" t="s">
        <v>89</v>
      </c>
      <c r="R1" s="1" t="s">
        <v>41</v>
      </c>
      <c r="S1" s="1" t="s">
        <v>96</v>
      </c>
      <c r="T1" s="1" t="s">
        <v>109</v>
      </c>
    </row>
  </sheetData>
  <phoneticPr fontId="19"/>
  <pageMargins left="0.7" right="0.7" top="0.75" bottom="0.75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5"/>
  <sheetViews>
    <sheetView view="pageBreakPreview" zoomScale="60" zoomScaleNormal="100" workbookViewId="0"/>
  </sheetViews>
  <sheetFormatPr defaultColWidth="9" defaultRowHeight="18.75" customHeight="1" x14ac:dyDescent="0.15"/>
  <cols>
    <col min="1" max="2" width="12.75" style="5" customWidth="1"/>
    <col min="3" max="3" width="15.625" style="5" customWidth="1"/>
    <col min="4" max="4" width="20.5" style="5" customWidth="1"/>
    <col min="5" max="6" width="9.75" style="5" customWidth="1"/>
    <col min="7" max="7" width="7.25" style="66" customWidth="1"/>
    <col min="8" max="8" width="21.5" style="8" customWidth="1"/>
    <col min="9" max="9" width="20.625" style="9" customWidth="1"/>
    <col min="10" max="10" width="18.625" style="5" customWidth="1"/>
    <col min="11" max="11" width="33" style="5" bestFit="1" customWidth="1"/>
    <col min="12" max="12" width="21.125" style="5" customWidth="1"/>
    <col min="13" max="13" width="12.75" style="5" customWidth="1"/>
    <col min="14" max="16384" width="9" style="10"/>
  </cols>
  <sheetData>
    <row r="1" spans="1:13" ht="18.75" customHeight="1" x14ac:dyDescent="0.15">
      <c r="A1" s="1" t="s">
        <v>36</v>
      </c>
      <c r="B1" s="1" t="s">
        <v>37</v>
      </c>
      <c r="C1" s="1" t="s">
        <v>38</v>
      </c>
      <c r="D1" s="1" t="s">
        <v>39</v>
      </c>
      <c r="E1" s="1" t="s">
        <v>51</v>
      </c>
      <c r="F1" s="1" t="s">
        <v>52</v>
      </c>
      <c r="G1" s="47" t="s">
        <v>53</v>
      </c>
      <c r="H1" s="2" t="s">
        <v>87</v>
      </c>
      <c r="I1" s="2" t="s">
        <v>88</v>
      </c>
      <c r="J1" s="1" t="s">
        <v>42</v>
      </c>
      <c r="K1" s="1" t="s">
        <v>89</v>
      </c>
      <c r="L1" s="1" t="s">
        <v>41</v>
      </c>
      <c r="M1" s="1" t="s">
        <v>109</v>
      </c>
    </row>
    <row r="2" spans="1:13" s="87" customFormat="1" ht="18.75" customHeight="1" x14ac:dyDescent="0.15">
      <c r="A2" s="85">
        <v>14</v>
      </c>
      <c r="B2" s="85">
        <v>33</v>
      </c>
      <c r="C2" s="85">
        <v>0</v>
      </c>
      <c r="D2" s="85" t="s">
        <v>153</v>
      </c>
      <c r="E2" s="85" t="s">
        <v>154</v>
      </c>
      <c r="F2" s="85" t="s">
        <v>200</v>
      </c>
      <c r="G2" s="85" t="s">
        <v>430</v>
      </c>
      <c r="H2" s="88">
        <v>1835</v>
      </c>
      <c r="I2" s="89">
        <v>44097</v>
      </c>
      <c r="J2" s="85" t="s">
        <v>698</v>
      </c>
      <c r="K2" s="85" t="s">
        <v>696</v>
      </c>
      <c r="L2" s="85" t="s">
        <v>120</v>
      </c>
      <c r="M2" s="85"/>
    </row>
    <row r="3" spans="1:13" s="94" customFormat="1" ht="18.75" customHeight="1" x14ac:dyDescent="0.15">
      <c r="A3" s="90">
        <v>14</v>
      </c>
      <c r="B3" s="90">
        <v>45</v>
      </c>
      <c r="C3" s="90">
        <v>0</v>
      </c>
      <c r="D3" s="90" t="s">
        <v>153</v>
      </c>
      <c r="E3" s="90" t="s">
        <v>154</v>
      </c>
      <c r="F3" s="90" t="s">
        <v>233</v>
      </c>
      <c r="G3" s="91" t="s">
        <v>524</v>
      </c>
      <c r="H3" s="92">
        <v>160649</v>
      </c>
      <c r="I3" s="93">
        <v>42447</v>
      </c>
      <c r="J3" s="90" t="s">
        <v>695</v>
      </c>
      <c r="K3" s="90" t="s">
        <v>647</v>
      </c>
      <c r="L3" s="90" t="s">
        <v>120</v>
      </c>
      <c r="M3" s="90"/>
    </row>
    <row r="4" spans="1:13" s="94" customFormat="1" ht="18.75" customHeight="1" x14ac:dyDescent="0.15">
      <c r="A4" s="90">
        <v>14</v>
      </c>
      <c r="B4" s="90">
        <v>62</v>
      </c>
      <c r="C4" s="90">
        <v>0</v>
      </c>
      <c r="D4" s="90" t="s">
        <v>153</v>
      </c>
      <c r="E4" s="90" t="s">
        <v>154</v>
      </c>
      <c r="F4" s="90" t="s">
        <v>274</v>
      </c>
      <c r="G4" s="91" t="s">
        <v>489</v>
      </c>
      <c r="H4" s="92">
        <v>238663</v>
      </c>
      <c r="I4" s="93">
        <v>42366</v>
      </c>
      <c r="J4" s="90" t="s">
        <v>695</v>
      </c>
      <c r="K4" s="90" t="s">
        <v>697</v>
      </c>
      <c r="L4" s="90" t="s">
        <v>120</v>
      </c>
      <c r="M4" s="90"/>
    </row>
    <row r="5" spans="1:13" s="94" customFormat="1" ht="18.75" customHeight="1" x14ac:dyDescent="0.15">
      <c r="A5" s="90">
        <v>14</v>
      </c>
      <c r="B5" s="90">
        <v>139</v>
      </c>
      <c r="C5" s="90">
        <v>0</v>
      </c>
      <c r="D5" s="90" t="s">
        <v>153</v>
      </c>
      <c r="E5" s="90" t="s">
        <v>154</v>
      </c>
      <c r="F5" s="90" t="s">
        <v>200</v>
      </c>
      <c r="G5" s="91" t="s">
        <v>506</v>
      </c>
      <c r="H5" s="92">
        <v>208159</v>
      </c>
      <c r="I5" s="93">
        <v>42787</v>
      </c>
      <c r="J5" s="90" t="s">
        <v>695</v>
      </c>
      <c r="K5" s="90" t="s">
        <v>643</v>
      </c>
      <c r="L5" s="90" t="s">
        <v>120</v>
      </c>
      <c r="M5" s="90"/>
    </row>
    <row r="6" spans="1:13" s="87" customFormat="1" ht="18.75" customHeight="1" x14ac:dyDescent="0.15">
      <c r="A6" s="85">
        <v>14</v>
      </c>
      <c r="B6" s="85">
        <v>59</v>
      </c>
      <c r="C6" s="85">
        <v>3</v>
      </c>
      <c r="D6" s="85" t="s">
        <v>153</v>
      </c>
      <c r="E6" s="85" t="s">
        <v>154</v>
      </c>
      <c r="F6" s="85" t="s">
        <v>274</v>
      </c>
      <c r="G6" s="86" t="s">
        <v>275</v>
      </c>
      <c r="H6" s="88">
        <v>2001000</v>
      </c>
      <c r="I6" s="89">
        <v>42348</v>
      </c>
      <c r="J6" s="85" t="s">
        <v>636</v>
      </c>
      <c r="K6" s="85" t="s">
        <v>666</v>
      </c>
      <c r="L6" s="85" t="s">
        <v>120</v>
      </c>
      <c r="M6" s="85" t="s">
        <v>121</v>
      </c>
    </row>
    <row r="7" spans="1:13" ht="18.75" customHeight="1" x14ac:dyDescent="0.15">
      <c r="A7" s="5">
        <v>14</v>
      </c>
      <c r="B7" s="5">
        <v>69</v>
      </c>
      <c r="C7" s="5">
        <v>3</v>
      </c>
      <c r="D7" s="5" t="s">
        <v>153</v>
      </c>
      <c r="E7" s="5" t="s">
        <v>154</v>
      </c>
      <c r="F7" s="5" t="s">
        <v>274</v>
      </c>
      <c r="G7" s="66" t="s">
        <v>295</v>
      </c>
      <c r="H7" s="8">
        <v>2304000</v>
      </c>
      <c r="I7" s="9">
        <v>42387</v>
      </c>
      <c r="J7" s="5" t="s">
        <v>636</v>
      </c>
      <c r="K7" s="5" t="s">
        <v>667</v>
      </c>
      <c r="L7" s="5" t="s">
        <v>120</v>
      </c>
      <c r="M7" s="5" t="s">
        <v>121</v>
      </c>
    </row>
    <row r="8" spans="1:13" ht="18.75" customHeight="1" x14ac:dyDescent="0.15">
      <c r="A8" s="5">
        <v>14</v>
      </c>
      <c r="B8" s="5">
        <v>70</v>
      </c>
      <c r="C8" s="5">
        <v>3</v>
      </c>
      <c r="D8" s="5" t="s">
        <v>153</v>
      </c>
      <c r="E8" s="5" t="s">
        <v>154</v>
      </c>
      <c r="F8" s="5" t="s">
        <v>274</v>
      </c>
      <c r="G8" s="66" t="s">
        <v>297</v>
      </c>
      <c r="H8" s="8">
        <v>1530000</v>
      </c>
      <c r="I8" s="9">
        <v>42359</v>
      </c>
      <c r="J8" s="5" t="s">
        <v>636</v>
      </c>
      <c r="K8" s="5" t="s">
        <v>668</v>
      </c>
      <c r="L8" s="5" t="s">
        <v>120</v>
      </c>
      <c r="M8" s="5" t="s">
        <v>121</v>
      </c>
    </row>
    <row r="9" spans="1:13" ht="18.75" customHeight="1" x14ac:dyDescent="0.15">
      <c r="A9" s="5">
        <v>14</v>
      </c>
      <c r="B9" s="5">
        <v>72</v>
      </c>
      <c r="C9" s="5">
        <v>3</v>
      </c>
      <c r="D9" s="5" t="s">
        <v>153</v>
      </c>
      <c r="E9" s="5" t="s">
        <v>154</v>
      </c>
      <c r="F9" s="5" t="s">
        <v>274</v>
      </c>
      <c r="G9" s="66" t="s">
        <v>301</v>
      </c>
      <c r="H9" s="8">
        <v>1384858</v>
      </c>
      <c r="I9" s="9">
        <v>42341</v>
      </c>
      <c r="J9" s="5" t="s">
        <v>636</v>
      </c>
      <c r="K9" s="5" t="s">
        <v>669</v>
      </c>
      <c r="L9" s="5" t="s">
        <v>120</v>
      </c>
      <c r="M9" s="5" t="s">
        <v>121</v>
      </c>
    </row>
    <row r="10" spans="1:13" ht="18.75" customHeight="1" x14ac:dyDescent="0.15">
      <c r="A10" s="5">
        <v>14</v>
      </c>
      <c r="B10" s="5">
        <v>136</v>
      </c>
      <c r="C10" s="5">
        <v>3</v>
      </c>
      <c r="D10" s="5" t="s">
        <v>153</v>
      </c>
      <c r="E10" s="5" t="s">
        <v>154</v>
      </c>
      <c r="F10" s="5" t="s">
        <v>274</v>
      </c>
      <c r="G10" s="66" t="s">
        <v>406</v>
      </c>
      <c r="H10" s="8">
        <v>1056834</v>
      </c>
      <c r="I10" s="9">
        <v>42730</v>
      </c>
      <c r="J10" s="5" t="s">
        <v>636</v>
      </c>
      <c r="K10" s="5" t="s">
        <v>670</v>
      </c>
      <c r="L10" s="5" t="s">
        <v>120</v>
      </c>
      <c r="M10" s="5" t="s">
        <v>121</v>
      </c>
    </row>
    <row r="11" spans="1:13" ht="18.75" customHeight="1" x14ac:dyDescent="0.15">
      <c r="A11" s="5">
        <v>14</v>
      </c>
      <c r="B11" s="5">
        <v>76</v>
      </c>
      <c r="C11" s="5">
        <v>3</v>
      </c>
      <c r="D11" s="5" t="s">
        <v>153</v>
      </c>
      <c r="E11" s="5" t="s">
        <v>154</v>
      </c>
      <c r="F11" s="5" t="s">
        <v>200</v>
      </c>
      <c r="G11" s="66" t="s">
        <v>309</v>
      </c>
      <c r="H11" s="8">
        <v>1605499</v>
      </c>
      <c r="I11" s="9">
        <v>42580</v>
      </c>
      <c r="J11" s="5" t="s">
        <v>636</v>
      </c>
      <c r="K11" s="5" t="s">
        <v>671</v>
      </c>
      <c r="L11" s="5" t="s">
        <v>120</v>
      </c>
      <c r="M11" s="5" t="s">
        <v>121</v>
      </c>
    </row>
    <row r="12" spans="1:13" ht="18.75" customHeight="1" x14ac:dyDescent="0.15">
      <c r="A12" s="5">
        <v>14</v>
      </c>
      <c r="B12" s="5">
        <v>77</v>
      </c>
      <c r="C12" s="5">
        <v>3</v>
      </c>
      <c r="D12" s="5" t="s">
        <v>153</v>
      </c>
      <c r="E12" s="5" t="s">
        <v>154</v>
      </c>
      <c r="F12" s="5" t="s">
        <v>200</v>
      </c>
      <c r="G12" s="66" t="s">
        <v>311</v>
      </c>
      <c r="H12" s="8">
        <v>876040</v>
      </c>
      <c r="I12" s="9">
        <v>42580</v>
      </c>
      <c r="J12" s="5" t="s">
        <v>636</v>
      </c>
      <c r="K12" s="5" t="s">
        <v>672</v>
      </c>
      <c r="L12" s="5" t="s">
        <v>120</v>
      </c>
      <c r="M12" s="5" t="s">
        <v>121</v>
      </c>
    </row>
    <row r="13" spans="1:13" ht="18.75" customHeight="1" x14ac:dyDescent="0.15">
      <c r="A13" s="5">
        <v>14</v>
      </c>
      <c r="B13" s="5">
        <v>78</v>
      </c>
      <c r="C13" s="5">
        <v>3</v>
      </c>
      <c r="D13" s="5" t="s">
        <v>153</v>
      </c>
      <c r="E13" s="5" t="s">
        <v>154</v>
      </c>
      <c r="F13" s="5" t="s">
        <v>200</v>
      </c>
      <c r="G13" s="66" t="s">
        <v>313</v>
      </c>
      <c r="H13" s="8">
        <v>671029</v>
      </c>
      <c r="I13" s="9">
        <v>42580</v>
      </c>
      <c r="J13" s="5" t="s">
        <v>699</v>
      </c>
      <c r="K13" s="5" t="s">
        <v>655</v>
      </c>
      <c r="L13" s="5" t="s">
        <v>120</v>
      </c>
      <c r="M13" s="5" t="s">
        <v>121</v>
      </c>
    </row>
    <row r="14" spans="1:13" ht="18.75" customHeight="1" x14ac:dyDescent="0.15">
      <c r="A14" s="5">
        <v>14</v>
      </c>
      <c r="B14" s="5">
        <v>139</v>
      </c>
      <c r="C14" s="5">
        <v>3</v>
      </c>
      <c r="D14" s="5" t="s">
        <v>153</v>
      </c>
      <c r="E14" s="5" t="s">
        <v>154</v>
      </c>
      <c r="F14" s="5" t="s">
        <v>200</v>
      </c>
      <c r="G14" s="66" t="s">
        <v>412</v>
      </c>
      <c r="H14" s="8">
        <v>66686</v>
      </c>
      <c r="I14" s="9">
        <v>43555</v>
      </c>
      <c r="J14" s="5" t="s">
        <v>699</v>
      </c>
      <c r="K14" s="5" t="s">
        <v>656</v>
      </c>
      <c r="L14" s="5" t="s">
        <v>120</v>
      </c>
      <c r="M14" s="5" t="s">
        <v>121</v>
      </c>
    </row>
    <row r="15" spans="1:13" ht="18.75" customHeight="1" x14ac:dyDescent="0.15">
      <c r="A15" s="5">
        <v>14</v>
      </c>
      <c r="B15" s="5">
        <v>87</v>
      </c>
      <c r="C15" s="5">
        <v>3</v>
      </c>
      <c r="D15" s="5" t="s">
        <v>153</v>
      </c>
      <c r="E15" s="5" t="s">
        <v>154</v>
      </c>
      <c r="F15" s="5" t="s">
        <v>200</v>
      </c>
      <c r="G15" s="66" t="s">
        <v>318</v>
      </c>
      <c r="H15" s="8">
        <v>660000</v>
      </c>
      <c r="I15" s="9">
        <v>42580</v>
      </c>
      <c r="J15" s="5" t="s">
        <v>636</v>
      </c>
      <c r="K15" s="5" t="s">
        <v>673</v>
      </c>
      <c r="L15" s="5" t="s">
        <v>120</v>
      </c>
      <c r="M15" s="5" t="s">
        <v>121</v>
      </c>
    </row>
    <row r="16" spans="1:13" ht="18.75" customHeight="1" x14ac:dyDescent="0.15">
      <c r="A16" s="5">
        <v>14</v>
      </c>
      <c r="B16" s="5">
        <v>88</v>
      </c>
      <c r="C16" s="5">
        <v>3</v>
      </c>
      <c r="D16" s="5" t="s">
        <v>153</v>
      </c>
      <c r="E16" s="5" t="s">
        <v>154</v>
      </c>
      <c r="F16" s="5" t="s">
        <v>200</v>
      </c>
      <c r="G16" s="66" t="s">
        <v>320</v>
      </c>
      <c r="H16" s="8">
        <v>405900</v>
      </c>
      <c r="I16" s="9">
        <v>42580</v>
      </c>
      <c r="J16" s="5" t="s">
        <v>636</v>
      </c>
      <c r="K16" s="5" t="s">
        <v>674</v>
      </c>
      <c r="L16" s="5" t="s">
        <v>120</v>
      </c>
      <c r="M16" s="5" t="s">
        <v>121</v>
      </c>
    </row>
    <row r="17" spans="1:13" ht="18.75" customHeight="1" x14ac:dyDescent="0.15">
      <c r="A17" s="5">
        <v>14</v>
      </c>
      <c r="B17" s="5">
        <v>24</v>
      </c>
      <c r="C17" s="5">
        <v>3</v>
      </c>
      <c r="D17" s="5" t="s">
        <v>153</v>
      </c>
      <c r="E17" s="5" t="s">
        <v>154</v>
      </c>
      <c r="F17" s="5" t="s">
        <v>200</v>
      </c>
      <c r="G17" s="66" t="s">
        <v>203</v>
      </c>
      <c r="H17" s="8">
        <v>290868</v>
      </c>
      <c r="I17" s="9">
        <v>42355</v>
      </c>
      <c r="J17" s="5" t="s">
        <v>636</v>
      </c>
      <c r="K17" s="5" t="s">
        <v>675</v>
      </c>
      <c r="L17" s="5" t="s">
        <v>120</v>
      </c>
      <c r="M17" s="5" t="s">
        <v>121</v>
      </c>
    </row>
    <row r="18" spans="1:13" ht="18.75" customHeight="1" x14ac:dyDescent="0.15">
      <c r="A18" s="5">
        <v>14</v>
      </c>
      <c r="B18" s="5">
        <v>91</v>
      </c>
      <c r="C18" s="5">
        <v>3</v>
      </c>
      <c r="D18" s="5" t="s">
        <v>153</v>
      </c>
      <c r="E18" s="5" t="s">
        <v>154</v>
      </c>
      <c r="F18" s="5" t="s">
        <v>200</v>
      </c>
      <c r="G18" s="66" t="s">
        <v>326</v>
      </c>
      <c r="H18" s="8">
        <v>25333</v>
      </c>
      <c r="I18" s="9">
        <v>42619</v>
      </c>
      <c r="J18" s="85" t="s">
        <v>698</v>
      </c>
      <c r="K18" s="5" t="s">
        <v>657</v>
      </c>
      <c r="L18" s="5" t="s">
        <v>120</v>
      </c>
      <c r="M18" s="5" t="s">
        <v>121</v>
      </c>
    </row>
    <row r="19" spans="1:13" ht="18.75" customHeight="1" x14ac:dyDescent="0.15">
      <c r="A19" s="5">
        <v>14</v>
      </c>
      <c r="B19" s="5">
        <v>92</v>
      </c>
      <c r="C19" s="5">
        <v>3</v>
      </c>
      <c r="D19" s="5" t="s">
        <v>153</v>
      </c>
      <c r="E19" s="5" t="s">
        <v>154</v>
      </c>
      <c r="F19" s="5" t="s">
        <v>200</v>
      </c>
      <c r="G19" s="66" t="s">
        <v>328</v>
      </c>
      <c r="H19" s="8">
        <v>300229</v>
      </c>
      <c r="I19" s="9">
        <v>42619</v>
      </c>
      <c r="J19" s="85" t="s">
        <v>698</v>
      </c>
      <c r="K19" s="5" t="s">
        <v>658</v>
      </c>
      <c r="L19" s="5" t="s">
        <v>120</v>
      </c>
      <c r="M19" s="5" t="s">
        <v>121</v>
      </c>
    </row>
    <row r="20" spans="1:13" ht="18.75" customHeight="1" x14ac:dyDescent="0.15">
      <c r="A20" s="5">
        <v>14</v>
      </c>
      <c r="B20" s="5">
        <v>99</v>
      </c>
      <c r="C20" s="5">
        <v>3</v>
      </c>
      <c r="D20" s="5" t="s">
        <v>153</v>
      </c>
      <c r="E20" s="5" t="s">
        <v>154</v>
      </c>
      <c r="F20" s="5" t="s">
        <v>200</v>
      </c>
      <c r="G20" s="66" t="s">
        <v>341</v>
      </c>
      <c r="H20" s="8">
        <v>33357</v>
      </c>
      <c r="I20" s="9">
        <v>42681</v>
      </c>
      <c r="J20" s="85" t="s">
        <v>698</v>
      </c>
      <c r="K20" s="5" t="s">
        <v>659</v>
      </c>
      <c r="L20" s="5" t="s">
        <v>120</v>
      </c>
      <c r="M20" s="5" t="s">
        <v>121</v>
      </c>
    </row>
    <row r="21" spans="1:13" ht="18.75" customHeight="1" x14ac:dyDescent="0.15">
      <c r="A21" s="5">
        <v>14</v>
      </c>
      <c r="B21" s="5">
        <v>100</v>
      </c>
      <c r="C21" s="5">
        <v>3</v>
      </c>
      <c r="D21" s="5" t="s">
        <v>153</v>
      </c>
      <c r="E21" s="5" t="s">
        <v>154</v>
      </c>
      <c r="F21" s="5" t="s">
        <v>200</v>
      </c>
      <c r="G21" s="66" t="s">
        <v>343</v>
      </c>
      <c r="H21" s="8">
        <v>24594</v>
      </c>
      <c r="I21" s="9">
        <v>42681</v>
      </c>
      <c r="J21" s="85" t="s">
        <v>698</v>
      </c>
      <c r="K21" s="5" t="s">
        <v>660</v>
      </c>
      <c r="L21" s="5" t="s">
        <v>120</v>
      </c>
      <c r="M21" s="5" t="s">
        <v>121</v>
      </c>
    </row>
    <row r="22" spans="1:13" ht="18.75" customHeight="1" x14ac:dyDescent="0.15">
      <c r="A22" s="5">
        <v>14</v>
      </c>
      <c r="B22" s="5">
        <v>104</v>
      </c>
      <c r="C22" s="5">
        <v>3</v>
      </c>
      <c r="D22" s="5" t="s">
        <v>153</v>
      </c>
      <c r="E22" s="5" t="s">
        <v>154</v>
      </c>
      <c r="F22" s="5" t="s">
        <v>200</v>
      </c>
      <c r="G22" s="66" t="s">
        <v>351</v>
      </c>
      <c r="H22" s="8">
        <v>419100</v>
      </c>
      <c r="I22" s="9">
        <v>42619</v>
      </c>
      <c r="J22" s="85" t="s">
        <v>698</v>
      </c>
      <c r="K22" s="5" t="s">
        <v>661</v>
      </c>
      <c r="L22" s="5" t="s">
        <v>120</v>
      </c>
      <c r="M22" s="5" t="s">
        <v>121</v>
      </c>
    </row>
    <row r="23" spans="1:13" ht="18.75" customHeight="1" x14ac:dyDescent="0.15">
      <c r="A23" s="5">
        <v>14</v>
      </c>
      <c r="B23" s="5">
        <v>107</v>
      </c>
      <c r="C23" s="5">
        <v>3</v>
      </c>
      <c r="D23" s="5" t="s">
        <v>153</v>
      </c>
      <c r="E23" s="5" t="s">
        <v>154</v>
      </c>
      <c r="F23" s="5" t="s">
        <v>200</v>
      </c>
      <c r="G23" s="66" t="s">
        <v>357</v>
      </c>
      <c r="H23" s="8">
        <v>82527</v>
      </c>
      <c r="I23" s="9">
        <v>42619</v>
      </c>
      <c r="J23" s="85" t="s">
        <v>698</v>
      </c>
      <c r="K23" s="5" t="s">
        <v>662</v>
      </c>
      <c r="L23" s="5" t="s">
        <v>120</v>
      </c>
      <c r="M23" s="5" t="s">
        <v>121</v>
      </c>
    </row>
    <row r="24" spans="1:13" ht="18.75" customHeight="1" x14ac:dyDescent="0.15">
      <c r="A24" s="5">
        <v>14</v>
      </c>
      <c r="B24" s="5">
        <v>109</v>
      </c>
      <c r="C24" s="5">
        <v>3</v>
      </c>
      <c r="D24" s="5" t="s">
        <v>153</v>
      </c>
      <c r="E24" s="5" t="s">
        <v>154</v>
      </c>
      <c r="F24" s="5" t="s">
        <v>200</v>
      </c>
      <c r="G24" s="66" t="s">
        <v>361</v>
      </c>
      <c r="H24" s="8">
        <v>5496</v>
      </c>
      <c r="I24" s="9">
        <v>42681</v>
      </c>
      <c r="J24" s="85" t="s">
        <v>698</v>
      </c>
      <c r="K24" s="5" t="s">
        <v>663</v>
      </c>
      <c r="L24" s="5" t="s">
        <v>120</v>
      </c>
      <c r="M24" s="5" t="s">
        <v>121</v>
      </c>
    </row>
    <row r="25" spans="1:13" ht="18.75" customHeight="1" x14ac:dyDescent="0.15">
      <c r="A25" s="5">
        <v>14</v>
      </c>
      <c r="B25" s="5">
        <v>110</v>
      </c>
      <c r="C25" s="5">
        <v>3</v>
      </c>
      <c r="D25" s="5" t="s">
        <v>153</v>
      </c>
      <c r="E25" s="5" t="s">
        <v>154</v>
      </c>
      <c r="F25" s="5" t="s">
        <v>200</v>
      </c>
      <c r="G25" s="66" t="s">
        <v>363</v>
      </c>
      <c r="H25" s="8">
        <v>2080</v>
      </c>
      <c r="I25" s="9">
        <v>42681</v>
      </c>
      <c r="J25" s="85" t="s">
        <v>698</v>
      </c>
      <c r="K25" s="5" t="s">
        <v>664</v>
      </c>
      <c r="L25" s="5" t="s">
        <v>120</v>
      </c>
      <c r="M25" s="5" t="s">
        <v>121</v>
      </c>
    </row>
    <row r="26" spans="1:13" ht="18.75" customHeight="1" x14ac:dyDescent="0.15">
      <c r="A26" s="5">
        <v>14</v>
      </c>
      <c r="B26" s="5">
        <v>49</v>
      </c>
      <c r="C26" s="5">
        <v>3</v>
      </c>
      <c r="D26" s="5" t="s">
        <v>153</v>
      </c>
      <c r="E26" s="5" t="s">
        <v>154</v>
      </c>
      <c r="F26" s="5" t="s">
        <v>233</v>
      </c>
      <c r="G26" s="66" t="s">
        <v>254</v>
      </c>
      <c r="H26" s="8">
        <v>313592</v>
      </c>
      <c r="I26" s="9">
        <v>42387</v>
      </c>
      <c r="J26" s="5" t="s">
        <v>636</v>
      </c>
      <c r="K26" s="5" t="s">
        <v>676</v>
      </c>
      <c r="L26" s="5" t="s">
        <v>120</v>
      </c>
      <c r="M26" s="5" t="s">
        <v>121</v>
      </c>
    </row>
    <row r="27" spans="1:13" ht="18.75" customHeight="1" x14ac:dyDescent="0.15">
      <c r="A27" s="5">
        <v>14</v>
      </c>
      <c r="B27" s="5">
        <v>51</v>
      </c>
      <c r="C27" s="5">
        <v>3</v>
      </c>
      <c r="D27" s="5" t="s">
        <v>153</v>
      </c>
      <c r="E27" s="5" t="s">
        <v>154</v>
      </c>
      <c r="F27" s="5" t="s">
        <v>233</v>
      </c>
      <c r="G27" s="66" t="s">
        <v>258</v>
      </c>
      <c r="H27" s="8">
        <v>642801</v>
      </c>
      <c r="I27" s="9">
        <v>42348</v>
      </c>
      <c r="J27" s="5" t="s">
        <v>636</v>
      </c>
      <c r="K27" s="5" t="s">
        <v>677</v>
      </c>
      <c r="L27" s="5" t="s">
        <v>120</v>
      </c>
      <c r="M27" s="5" t="s">
        <v>121</v>
      </c>
    </row>
    <row r="28" spans="1:13" ht="18.75" customHeight="1" x14ac:dyDescent="0.15">
      <c r="A28" s="5">
        <v>14</v>
      </c>
      <c r="B28" s="5">
        <v>52</v>
      </c>
      <c r="C28" s="5">
        <v>3</v>
      </c>
      <c r="D28" s="5" t="s">
        <v>153</v>
      </c>
      <c r="E28" s="5" t="s">
        <v>154</v>
      </c>
      <c r="F28" s="5" t="s">
        <v>233</v>
      </c>
      <c r="G28" s="66" t="s">
        <v>260</v>
      </c>
      <c r="H28" s="8">
        <v>1024712</v>
      </c>
      <c r="I28" s="9">
        <v>42335</v>
      </c>
      <c r="J28" s="5" t="s">
        <v>636</v>
      </c>
      <c r="K28" s="5" t="s">
        <v>678</v>
      </c>
      <c r="L28" s="5" t="s">
        <v>120</v>
      </c>
      <c r="M28" s="5" t="s">
        <v>121</v>
      </c>
    </row>
    <row r="29" spans="1:13" ht="18.75" customHeight="1" x14ac:dyDescent="0.15">
      <c r="A29" s="5">
        <v>14</v>
      </c>
      <c r="B29" s="5">
        <v>53</v>
      </c>
      <c r="C29" s="5">
        <v>3</v>
      </c>
      <c r="D29" s="5" t="s">
        <v>153</v>
      </c>
      <c r="E29" s="5" t="s">
        <v>154</v>
      </c>
      <c r="F29" s="5" t="s">
        <v>233</v>
      </c>
      <c r="G29" s="66" t="s">
        <v>262</v>
      </c>
      <c r="H29" s="8">
        <v>1419632</v>
      </c>
      <c r="I29" s="9">
        <v>42341</v>
      </c>
      <c r="J29" s="5" t="s">
        <v>636</v>
      </c>
      <c r="K29" s="5" t="s">
        <v>679</v>
      </c>
      <c r="L29" s="5" t="s">
        <v>120</v>
      </c>
      <c r="M29" s="5" t="s">
        <v>121</v>
      </c>
    </row>
    <row r="30" spans="1:13" ht="18.75" customHeight="1" x14ac:dyDescent="0.15">
      <c r="A30" s="5">
        <v>14</v>
      </c>
      <c r="B30" s="5">
        <v>54</v>
      </c>
      <c r="C30" s="5">
        <v>3</v>
      </c>
      <c r="D30" s="5" t="s">
        <v>153</v>
      </c>
      <c r="E30" s="5" t="s">
        <v>154</v>
      </c>
      <c r="F30" s="5" t="s">
        <v>233</v>
      </c>
      <c r="G30" s="66" t="s">
        <v>264</v>
      </c>
      <c r="H30" s="8">
        <v>656129</v>
      </c>
      <c r="I30" s="9">
        <v>42355</v>
      </c>
      <c r="J30" s="5" t="s">
        <v>636</v>
      </c>
      <c r="K30" s="5" t="s">
        <v>680</v>
      </c>
      <c r="L30" s="5" t="s">
        <v>120</v>
      </c>
      <c r="M30" s="5" t="s">
        <v>121</v>
      </c>
    </row>
    <row r="31" spans="1:13" ht="18.75" customHeight="1" x14ac:dyDescent="0.15">
      <c r="A31" s="5">
        <v>14</v>
      </c>
      <c r="B31" s="5">
        <v>55</v>
      </c>
      <c r="C31" s="5">
        <v>3</v>
      </c>
      <c r="D31" s="5" t="s">
        <v>153</v>
      </c>
      <c r="E31" s="5" t="s">
        <v>154</v>
      </c>
      <c r="F31" s="5" t="s">
        <v>233</v>
      </c>
      <c r="G31" s="66" t="s">
        <v>266</v>
      </c>
      <c r="H31" s="8">
        <v>218489</v>
      </c>
      <c r="I31" s="9">
        <v>42387</v>
      </c>
      <c r="J31" s="5" t="s">
        <v>636</v>
      </c>
      <c r="K31" s="5" t="s">
        <v>681</v>
      </c>
      <c r="L31" s="5" t="s">
        <v>120</v>
      </c>
      <c r="M31" s="5" t="s">
        <v>121</v>
      </c>
    </row>
    <row r="32" spans="1:13" ht="18.75" customHeight="1" x14ac:dyDescent="0.15">
      <c r="A32" s="5">
        <v>14</v>
      </c>
      <c r="B32" s="5">
        <v>121</v>
      </c>
      <c r="C32" s="5">
        <v>3</v>
      </c>
      <c r="D32" s="5" t="s">
        <v>153</v>
      </c>
      <c r="E32" s="5" t="s">
        <v>154</v>
      </c>
      <c r="F32" s="5" t="s">
        <v>233</v>
      </c>
      <c r="G32" s="66" t="s">
        <v>385</v>
      </c>
      <c r="H32" s="8">
        <v>387430</v>
      </c>
      <c r="I32" s="9">
        <v>42619</v>
      </c>
      <c r="J32" s="5" t="s">
        <v>636</v>
      </c>
      <c r="K32" s="5" t="s">
        <v>682</v>
      </c>
      <c r="L32" s="5" t="s">
        <v>120</v>
      </c>
      <c r="M32" s="5" t="s">
        <v>121</v>
      </c>
    </row>
    <row r="33" spans="1:13" ht="18.75" customHeight="1" x14ac:dyDescent="0.15">
      <c r="A33" s="5">
        <v>14</v>
      </c>
      <c r="B33" s="5">
        <v>122</v>
      </c>
      <c r="C33" s="5">
        <v>3</v>
      </c>
      <c r="D33" s="5" t="s">
        <v>153</v>
      </c>
      <c r="E33" s="5" t="s">
        <v>154</v>
      </c>
      <c r="F33" s="5" t="s">
        <v>233</v>
      </c>
      <c r="G33" s="86" t="s">
        <v>387</v>
      </c>
      <c r="H33" s="8">
        <v>234729</v>
      </c>
      <c r="I33" s="9">
        <v>42619</v>
      </c>
      <c r="J33" s="5" t="s">
        <v>633</v>
      </c>
      <c r="K33" s="5" t="s">
        <v>683</v>
      </c>
      <c r="L33" s="5" t="s">
        <v>120</v>
      </c>
      <c r="M33" s="5" t="s">
        <v>121</v>
      </c>
    </row>
    <row r="34" spans="1:13" ht="18.75" customHeight="1" x14ac:dyDescent="0.15">
      <c r="A34" s="5">
        <v>14</v>
      </c>
      <c r="B34" s="5">
        <v>123</v>
      </c>
      <c r="C34" s="5">
        <v>3</v>
      </c>
      <c r="D34" s="5" t="s">
        <v>153</v>
      </c>
      <c r="E34" s="5" t="s">
        <v>154</v>
      </c>
      <c r="F34" s="5" t="s">
        <v>233</v>
      </c>
      <c r="G34" s="86" t="s">
        <v>389</v>
      </c>
      <c r="H34" s="8">
        <v>595887</v>
      </c>
      <c r="I34" s="9">
        <v>42619</v>
      </c>
      <c r="J34" s="5" t="s">
        <v>633</v>
      </c>
      <c r="K34" s="5" t="s">
        <v>684</v>
      </c>
      <c r="L34" s="5" t="s">
        <v>120</v>
      </c>
      <c r="M34" s="5" t="s">
        <v>121</v>
      </c>
    </row>
    <row r="35" spans="1:13" ht="18.75" customHeight="1" x14ac:dyDescent="0.15">
      <c r="A35" s="5">
        <v>14</v>
      </c>
      <c r="B35" s="5">
        <v>58</v>
      </c>
      <c r="C35" s="5">
        <v>3</v>
      </c>
      <c r="D35" s="5" t="s">
        <v>153</v>
      </c>
      <c r="E35" s="5" t="s">
        <v>154</v>
      </c>
      <c r="F35" s="5" t="s">
        <v>233</v>
      </c>
      <c r="G35" s="86" t="s">
        <v>272</v>
      </c>
      <c r="H35" s="8">
        <v>187500</v>
      </c>
      <c r="I35" s="9">
        <v>42355</v>
      </c>
      <c r="J35" s="5" t="s">
        <v>633</v>
      </c>
      <c r="K35" s="5" t="s">
        <v>685</v>
      </c>
      <c r="L35" s="5" t="s">
        <v>120</v>
      </c>
      <c r="M35" s="5" t="s">
        <v>121</v>
      </c>
    </row>
    <row r="36" spans="1:13" ht="18.75" customHeight="1" x14ac:dyDescent="0.15">
      <c r="A36" s="5">
        <v>14</v>
      </c>
      <c r="B36" s="5">
        <v>1</v>
      </c>
      <c r="C36" s="5">
        <v>3</v>
      </c>
      <c r="D36" s="5" t="s">
        <v>153</v>
      </c>
      <c r="E36" s="5" t="s">
        <v>154</v>
      </c>
      <c r="F36" s="5" t="s">
        <v>155</v>
      </c>
      <c r="G36" s="86" t="s">
        <v>156</v>
      </c>
      <c r="H36" s="8">
        <v>536312</v>
      </c>
      <c r="I36" s="24">
        <v>42387</v>
      </c>
      <c r="J36" s="5" t="s">
        <v>633</v>
      </c>
      <c r="K36" s="5" t="s">
        <v>686</v>
      </c>
      <c r="L36" s="5" t="s">
        <v>120</v>
      </c>
      <c r="M36" s="5" t="s">
        <v>121</v>
      </c>
    </row>
    <row r="37" spans="1:13" ht="18.75" customHeight="1" x14ac:dyDescent="0.15">
      <c r="A37" s="5">
        <v>14</v>
      </c>
      <c r="B37" s="5">
        <v>2</v>
      </c>
      <c r="C37" s="5">
        <v>3</v>
      </c>
      <c r="D37" s="5" t="s">
        <v>153</v>
      </c>
      <c r="E37" s="5" t="s">
        <v>154</v>
      </c>
      <c r="F37" s="5" t="s">
        <v>155</v>
      </c>
      <c r="G37" s="86" t="s">
        <v>158</v>
      </c>
      <c r="H37" s="8">
        <v>597461</v>
      </c>
      <c r="I37" s="9">
        <v>42355</v>
      </c>
      <c r="J37" s="5" t="s">
        <v>633</v>
      </c>
      <c r="K37" s="5" t="s">
        <v>687</v>
      </c>
      <c r="L37" s="5" t="s">
        <v>120</v>
      </c>
      <c r="M37" s="5" t="s">
        <v>121</v>
      </c>
    </row>
    <row r="38" spans="1:13" ht="18.75" customHeight="1" x14ac:dyDescent="0.15">
      <c r="A38" s="5">
        <v>14</v>
      </c>
      <c r="B38" s="5">
        <v>3</v>
      </c>
      <c r="C38" s="5">
        <v>3</v>
      </c>
      <c r="D38" s="5" t="s">
        <v>153</v>
      </c>
      <c r="E38" s="5" t="s">
        <v>154</v>
      </c>
      <c r="F38" s="5" t="s">
        <v>155</v>
      </c>
      <c r="G38" s="86" t="s">
        <v>160</v>
      </c>
      <c r="H38" s="8">
        <v>216126</v>
      </c>
      <c r="I38" s="9">
        <v>42352</v>
      </c>
      <c r="J38" s="5" t="s">
        <v>633</v>
      </c>
      <c r="K38" s="5" t="s">
        <v>688</v>
      </c>
      <c r="L38" s="5" t="s">
        <v>120</v>
      </c>
      <c r="M38" s="5" t="s">
        <v>121</v>
      </c>
    </row>
    <row r="39" spans="1:13" ht="18.75" customHeight="1" x14ac:dyDescent="0.15">
      <c r="A39" s="5">
        <v>14</v>
      </c>
      <c r="B39" s="5">
        <v>13</v>
      </c>
      <c r="C39" s="5">
        <v>3</v>
      </c>
      <c r="D39" s="5" t="s">
        <v>153</v>
      </c>
      <c r="E39" s="5" t="s">
        <v>154</v>
      </c>
      <c r="F39" s="5" t="s">
        <v>155</v>
      </c>
      <c r="G39" s="86" t="s">
        <v>180</v>
      </c>
      <c r="H39" s="8">
        <v>108072</v>
      </c>
      <c r="I39" s="9">
        <v>42341</v>
      </c>
      <c r="J39" s="5" t="s">
        <v>633</v>
      </c>
      <c r="K39" s="5" t="s">
        <v>689</v>
      </c>
      <c r="L39" s="5" t="s">
        <v>120</v>
      </c>
      <c r="M39" s="5" t="s">
        <v>121</v>
      </c>
    </row>
    <row r="40" spans="1:13" ht="18.75" customHeight="1" x14ac:dyDescent="0.15">
      <c r="A40" s="5">
        <v>14</v>
      </c>
      <c r="B40" s="5">
        <v>14</v>
      </c>
      <c r="C40" s="5">
        <v>3</v>
      </c>
      <c r="D40" s="5" t="s">
        <v>153</v>
      </c>
      <c r="E40" s="5" t="s">
        <v>154</v>
      </c>
      <c r="F40" s="5" t="s">
        <v>155</v>
      </c>
      <c r="G40" s="86" t="s">
        <v>182</v>
      </c>
      <c r="H40" s="8">
        <v>404520</v>
      </c>
      <c r="I40" s="9">
        <v>42366</v>
      </c>
      <c r="J40" s="5" t="s">
        <v>633</v>
      </c>
      <c r="K40" s="5" t="s">
        <v>690</v>
      </c>
      <c r="L40" s="5" t="s">
        <v>120</v>
      </c>
      <c r="M40" s="5" t="s">
        <v>121</v>
      </c>
    </row>
    <row r="41" spans="1:13" ht="18.75" customHeight="1" x14ac:dyDescent="0.15">
      <c r="A41" s="5">
        <v>14</v>
      </c>
      <c r="B41" s="5">
        <v>15</v>
      </c>
      <c r="C41" s="5">
        <v>3</v>
      </c>
      <c r="D41" s="5" t="s">
        <v>153</v>
      </c>
      <c r="E41" s="5" t="s">
        <v>154</v>
      </c>
      <c r="F41" s="5" t="s">
        <v>155</v>
      </c>
      <c r="G41" s="86" t="s">
        <v>184</v>
      </c>
      <c r="H41" s="8">
        <v>164807</v>
      </c>
      <c r="I41" s="9">
        <v>42348</v>
      </c>
      <c r="J41" s="5" t="s">
        <v>633</v>
      </c>
      <c r="K41" s="5" t="s">
        <v>691</v>
      </c>
      <c r="L41" s="5" t="s">
        <v>120</v>
      </c>
      <c r="M41" s="5" t="s">
        <v>121</v>
      </c>
    </row>
    <row r="42" spans="1:13" ht="18.75" customHeight="1" x14ac:dyDescent="0.15">
      <c r="A42" s="5">
        <v>14</v>
      </c>
      <c r="B42" s="5">
        <v>134</v>
      </c>
      <c r="C42" s="5">
        <v>3</v>
      </c>
      <c r="D42" s="5" t="s">
        <v>153</v>
      </c>
      <c r="E42" s="5" t="s">
        <v>154</v>
      </c>
      <c r="F42" s="5" t="s">
        <v>155</v>
      </c>
      <c r="G42" s="66" t="s">
        <v>401</v>
      </c>
      <c r="H42" s="8">
        <v>138018</v>
      </c>
      <c r="I42" s="9">
        <v>42619</v>
      </c>
      <c r="J42" s="5" t="s">
        <v>698</v>
      </c>
      <c r="K42" s="5" t="s">
        <v>665</v>
      </c>
      <c r="L42" s="5" t="s">
        <v>120</v>
      </c>
      <c r="M42" s="5" t="s">
        <v>121</v>
      </c>
    </row>
    <row r="43" spans="1:13" ht="18.75" customHeight="1" x14ac:dyDescent="0.15">
      <c r="A43" s="5">
        <v>14</v>
      </c>
      <c r="B43" s="5">
        <v>21</v>
      </c>
      <c r="C43" s="5">
        <v>3</v>
      </c>
      <c r="D43" s="5" t="s">
        <v>153</v>
      </c>
      <c r="E43" s="5" t="s">
        <v>154</v>
      </c>
      <c r="F43" s="5" t="s">
        <v>155</v>
      </c>
      <c r="G43" s="86" t="s">
        <v>196</v>
      </c>
      <c r="H43" s="8">
        <v>198969</v>
      </c>
      <c r="I43" s="9">
        <v>42341</v>
      </c>
      <c r="J43" s="5" t="s">
        <v>633</v>
      </c>
      <c r="K43" s="5" t="s">
        <v>692</v>
      </c>
      <c r="L43" s="5" t="s">
        <v>120</v>
      </c>
      <c r="M43" s="5" t="s">
        <v>121</v>
      </c>
    </row>
    <row r="44" spans="1:13" ht="18.75" customHeight="1" x14ac:dyDescent="0.15">
      <c r="A44" s="5">
        <v>14</v>
      </c>
      <c r="B44" s="5">
        <v>22</v>
      </c>
      <c r="C44" s="5">
        <v>3</v>
      </c>
      <c r="D44" s="5" t="s">
        <v>153</v>
      </c>
      <c r="E44" s="5" t="s">
        <v>154</v>
      </c>
      <c r="F44" s="5" t="s">
        <v>155</v>
      </c>
      <c r="G44" s="86" t="s">
        <v>198</v>
      </c>
      <c r="H44" s="8">
        <v>1193373</v>
      </c>
      <c r="I44" s="9">
        <v>42355</v>
      </c>
      <c r="J44" s="5" t="s">
        <v>633</v>
      </c>
      <c r="K44" s="5" t="s">
        <v>693</v>
      </c>
      <c r="L44" s="5" t="s">
        <v>120</v>
      </c>
      <c r="M44" s="5" t="s">
        <v>121</v>
      </c>
    </row>
    <row r="45" spans="1:13" ht="18.75" customHeight="1" x14ac:dyDescent="0.15">
      <c r="A45" s="5">
        <v>14</v>
      </c>
      <c r="B45" s="5">
        <v>135</v>
      </c>
      <c r="C45" s="5">
        <v>3</v>
      </c>
      <c r="D45" s="5" t="s">
        <v>153</v>
      </c>
      <c r="E45" s="5" t="s">
        <v>154</v>
      </c>
      <c r="F45" s="5" t="s">
        <v>403</v>
      </c>
      <c r="G45" s="86" t="s">
        <v>404</v>
      </c>
      <c r="H45" s="8">
        <v>743972</v>
      </c>
      <c r="I45" s="9">
        <v>42619</v>
      </c>
      <c r="J45" s="5" t="s">
        <v>633</v>
      </c>
      <c r="K45" s="5" t="s">
        <v>694</v>
      </c>
      <c r="L45" s="5" t="s">
        <v>120</v>
      </c>
      <c r="M45" s="5" t="s">
        <v>121</v>
      </c>
    </row>
  </sheetData>
  <autoFilter ref="A1:M45" xr:uid="{9AE8B6F0-45A7-4DDB-9044-A894AEA886FB}">
    <sortState xmlns:xlrd2="http://schemas.microsoft.com/office/spreadsheetml/2017/richdata2" ref="A2:M45">
      <sortCondition ref="G1"/>
    </sortState>
  </autoFilter>
  <phoneticPr fontId="19"/>
  <conditionalFormatting sqref="I2:I1048576">
    <cfRule type="cellIs" dxfId="35" priority="1" operator="between">
      <formula>9856</formula>
      <formula>9862</formula>
    </cfRule>
    <cfRule type="cellIs" dxfId="34" priority="2" operator="between">
      <formula>32516</formula>
      <formula>32873</formula>
    </cfRule>
    <cfRule type="cellIs" dxfId="33" priority="3" operator="between">
      <formula>43586</formula>
      <formula>43830</formula>
    </cfRule>
  </conditionalFormatting>
  <printOptions horizontalCentered="1"/>
  <pageMargins left="0" right="0" top="0.59055118110236227" bottom="0" header="0.31496062992125984" footer="0.31496062992125984"/>
  <pageSetup paperSize="8" scale="96" fitToHeight="0" orientation="landscape" r:id="rId1"/>
  <headerFooter scaleWithDoc="0" alignWithMargins="0">
    <oddHeader>&amp;L&amp;A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theme="9" tint="0.79998168889431442"/>
  </sheetPr>
  <dimension ref="A1:T1"/>
  <sheetViews>
    <sheetView workbookViewId="0"/>
  </sheetViews>
  <sheetFormatPr defaultRowHeight="13.5" x14ac:dyDescent="0.15"/>
  <cols>
    <col min="1" max="2" width="12.75" style="4" customWidth="1"/>
    <col min="3" max="3" width="15.625" style="4" customWidth="1"/>
    <col min="4" max="4" width="20.625" style="4" customWidth="1"/>
    <col min="5" max="5" width="27.375" style="4" customWidth="1"/>
    <col min="6" max="7" width="12.75" style="4" customWidth="1"/>
    <col min="8" max="8" width="18.625" style="4" customWidth="1"/>
    <col min="9" max="9" width="21.5" style="27" customWidth="1"/>
    <col min="10" max="10" width="27.375" style="27" customWidth="1"/>
    <col min="11" max="11" width="21.5" style="27" customWidth="1"/>
    <col min="12" max="12" width="15.625" style="27" customWidth="1"/>
    <col min="13" max="13" width="15.625" style="9" customWidth="1"/>
    <col min="14" max="17" width="12.75" style="4" customWidth="1"/>
    <col min="18" max="18" width="21.125" style="4" customWidth="1"/>
    <col min="19" max="20" width="12.75" style="4" customWidth="1"/>
  </cols>
  <sheetData>
    <row r="1" spans="1:20" ht="27" customHeight="1" x14ac:dyDescent="0.15">
      <c r="A1" s="1" t="s">
        <v>36</v>
      </c>
      <c r="B1" s="1" t="s">
        <v>37</v>
      </c>
      <c r="C1" s="1" t="s">
        <v>38</v>
      </c>
      <c r="D1" s="1" t="s">
        <v>111</v>
      </c>
      <c r="E1" s="1" t="s">
        <v>112</v>
      </c>
      <c r="F1" s="1" t="s">
        <v>39</v>
      </c>
      <c r="G1" s="1" t="s">
        <v>40</v>
      </c>
      <c r="H1" s="1" t="s">
        <v>113</v>
      </c>
      <c r="I1" s="11" t="s">
        <v>76</v>
      </c>
      <c r="J1" s="11" t="s">
        <v>72</v>
      </c>
      <c r="K1" s="11" t="s">
        <v>77</v>
      </c>
      <c r="L1" s="11" t="s">
        <v>74</v>
      </c>
      <c r="M1" s="2" t="s">
        <v>88</v>
      </c>
      <c r="N1" s="1" t="s">
        <v>68</v>
      </c>
      <c r="O1" s="1" t="s">
        <v>90</v>
      </c>
      <c r="P1" s="1" t="s">
        <v>91</v>
      </c>
      <c r="Q1" s="1" t="s">
        <v>89</v>
      </c>
      <c r="R1" s="1" t="s">
        <v>41</v>
      </c>
      <c r="S1" s="1" t="s">
        <v>96</v>
      </c>
      <c r="T1" s="1" t="s">
        <v>109</v>
      </c>
    </row>
  </sheetData>
  <phoneticPr fontId="19"/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9" tint="0.79998168889431442"/>
    <pageSetUpPr fitToPage="1"/>
  </sheetPr>
  <dimension ref="A1:Z17"/>
  <sheetViews>
    <sheetView workbookViewId="0">
      <selection sqref="A1:E1"/>
    </sheetView>
  </sheetViews>
  <sheetFormatPr defaultRowHeight="13.5" x14ac:dyDescent="0.15"/>
  <cols>
    <col min="1" max="2" width="12.75" style="4" customWidth="1"/>
    <col min="3" max="3" width="15.625" style="4" hidden="1" customWidth="1"/>
    <col min="4" max="5" width="45.25" style="4" customWidth="1"/>
    <col min="6" max="6" width="14.375" style="4" bestFit="1" customWidth="1"/>
    <col min="7" max="8" width="15.875" style="4" customWidth="1"/>
    <col min="9" max="9" width="24.5" style="27" customWidth="1"/>
    <col min="10" max="10" width="21.5" style="27" customWidth="1"/>
    <col min="11" max="11" width="27.375" style="27" customWidth="1"/>
    <col min="12" max="12" width="21.5" style="27" customWidth="1"/>
    <col min="13" max="13" width="17.375" style="27" customWidth="1"/>
    <col min="14" max="14" width="12.75" style="4" customWidth="1"/>
    <col min="15" max="15" width="19.25" style="9" customWidth="1"/>
    <col min="16" max="17" width="12.75" style="4" customWidth="1"/>
    <col min="18" max="18" width="15.625" style="4" hidden="1" customWidth="1"/>
    <col min="19" max="19" width="21.125" style="4" customWidth="1"/>
    <col min="20" max="20" width="12.75" style="4" customWidth="1"/>
    <col min="21" max="21" width="12.75" style="4" hidden="1" customWidth="1"/>
    <col min="22" max="22" width="70.125" style="4" hidden="1" customWidth="1"/>
    <col min="23" max="23" width="27.375" style="32" hidden="1" customWidth="1"/>
    <col min="24" max="24" width="33.25" style="32" hidden="1" customWidth="1"/>
    <col min="25" max="25" width="27.375" style="32" hidden="1" customWidth="1"/>
    <col min="26" max="26" width="21.5" style="32" hidden="1" customWidth="1"/>
  </cols>
  <sheetData>
    <row r="1" spans="1:26" ht="27" customHeight="1" x14ac:dyDescent="0.15">
      <c r="A1" s="1" t="s">
        <v>36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716</v>
      </c>
      <c r="G1" s="1" t="s">
        <v>725</v>
      </c>
      <c r="H1" s="1" t="s">
        <v>712</v>
      </c>
      <c r="I1" s="11" t="s">
        <v>75</v>
      </c>
      <c r="J1" s="11" t="s">
        <v>76</v>
      </c>
      <c r="K1" s="11" t="s">
        <v>72</v>
      </c>
      <c r="L1" s="11" t="s">
        <v>77</v>
      </c>
      <c r="M1" s="11" t="s">
        <v>74</v>
      </c>
      <c r="N1" s="1" t="s">
        <v>68</v>
      </c>
      <c r="O1" s="2" t="s">
        <v>88</v>
      </c>
      <c r="P1" s="1" t="s">
        <v>90</v>
      </c>
      <c r="Q1" s="1" t="s">
        <v>91</v>
      </c>
      <c r="R1" s="1" t="s">
        <v>89</v>
      </c>
      <c r="S1" s="1" t="s">
        <v>41</v>
      </c>
      <c r="T1" s="1" t="s">
        <v>96</v>
      </c>
      <c r="U1" s="1" t="s">
        <v>109</v>
      </c>
      <c r="V1" s="1" t="s">
        <v>110</v>
      </c>
      <c r="W1" s="12" t="s">
        <v>100</v>
      </c>
      <c r="X1" s="12" t="s">
        <v>101</v>
      </c>
      <c r="Y1" s="12" t="s">
        <v>102</v>
      </c>
      <c r="Z1" s="12" t="s">
        <v>103</v>
      </c>
    </row>
    <row r="2" spans="1:26" x14ac:dyDescent="0.15">
      <c r="A2" s="4">
        <v>1</v>
      </c>
      <c r="B2" s="4">
        <v>1</v>
      </c>
      <c r="C2" s="4">
        <v>1</v>
      </c>
      <c r="D2" s="4" t="s">
        <v>559</v>
      </c>
      <c r="E2" s="4" t="s">
        <v>559</v>
      </c>
      <c r="F2" s="100" t="s">
        <v>717</v>
      </c>
      <c r="G2" s="4" t="s">
        <v>713</v>
      </c>
      <c r="H2" s="4">
        <v>2124.3000000000002</v>
      </c>
      <c r="I2" s="27">
        <v>3605000000</v>
      </c>
      <c r="J2" s="27">
        <v>3605000000</v>
      </c>
      <c r="K2" s="27">
        <v>2530710000</v>
      </c>
      <c r="L2" s="27">
        <v>97335000</v>
      </c>
      <c r="M2" s="27">
        <v>1074290000</v>
      </c>
      <c r="N2" s="4">
        <v>26</v>
      </c>
      <c r="O2" s="9">
        <v>34535</v>
      </c>
      <c r="P2" s="4">
        <v>38</v>
      </c>
      <c r="Q2" s="4">
        <v>12</v>
      </c>
      <c r="R2" s="4" t="s">
        <v>119</v>
      </c>
      <c r="S2" s="4" t="s">
        <v>120</v>
      </c>
      <c r="T2" s="4" t="s">
        <v>17</v>
      </c>
      <c r="U2" s="4" t="s">
        <v>121</v>
      </c>
      <c r="W2" s="32">
        <v>3605000000</v>
      </c>
      <c r="X2" s="32">
        <v>2530710000</v>
      </c>
      <c r="Y2" s="32">
        <v>97335000</v>
      </c>
      <c r="Z2" s="32">
        <v>1074290000</v>
      </c>
    </row>
    <row r="3" spans="1:26" x14ac:dyDescent="0.15">
      <c r="A3" s="4">
        <v>2</v>
      </c>
      <c r="B3" s="4">
        <v>1</v>
      </c>
      <c r="C3" s="4">
        <v>1</v>
      </c>
      <c r="D3" s="4" t="s">
        <v>559</v>
      </c>
      <c r="E3" s="4" t="s">
        <v>559</v>
      </c>
      <c r="F3" s="100" t="s">
        <v>717</v>
      </c>
      <c r="G3" s="4" t="s">
        <v>713</v>
      </c>
      <c r="H3" s="4">
        <v>1098.5</v>
      </c>
      <c r="I3" s="27">
        <v>1510939000</v>
      </c>
      <c r="J3" s="27">
        <v>1510939000</v>
      </c>
      <c r="K3" s="27">
        <v>815907060</v>
      </c>
      <c r="L3" s="27">
        <v>40795353</v>
      </c>
      <c r="M3" s="27">
        <v>695031940</v>
      </c>
      <c r="N3" s="4">
        <v>20</v>
      </c>
      <c r="O3" s="9">
        <v>36973</v>
      </c>
      <c r="P3" s="4">
        <v>38</v>
      </c>
      <c r="Q3" s="4">
        <v>18</v>
      </c>
      <c r="R3" s="4" t="s">
        <v>119</v>
      </c>
      <c r="S3" s="4" t="s">
        <v>120</v>
      </c>
      <c r="T3" s="4" t="s">
        <v>17</v>
      </c>
      <c r="U3" s="4" t="s">
        <v>121</v>
      </c>
      <c r="W3" s="32">
        <v>1510939000</v>
      </c>
      <c r="X3" s="32">
        <v>815907060</v>
      </c>
      <c r="Y3" s="32">
        <v>40795353</v>
      </c>
      <c r="Z3" s="32">
        <v>695031940</v>
      </c>
    </row>
    <row r="4" spans="1:26" x14ac:dyDescent="0.15">
      <c r="A4" s="4">
        <v>3</v>
      </c>
      <c r="B4" s="4">
        <v>1</v>
      </c>
      <c r="C4" s="4">
        <v>1</v>
      </c>
      <c r="D4" s="4" t="s">
        <v>560</v>
      </c>
      <c r="E4" s="4" t="s">
        <v>560</v>
      </c>
      <c r="F4" s="100" t="s">
        <v>718</v>
      </c>
      <c r="G4" s="4" t="s">
        <v>713</v>
      </c>
      <c r="H4" s="4">
        <v>282.7</v>
      </c>
      <c r="I4" s="27">
        <v>87770528</v>
      </c>
      <c r="J4" s="27">
        <v>87770528</v>
      </c>
      <c r="K4" s="27">
        <v>45640660</v>
      </c>
      <c r="L4" s="27">
        <v>1755410</v>
      </c>
      <c r="M4" s="27">
        <v>42129868</v>
      </c>
      <c r="N4" s="4">
        <v>26</v>
      </c>
      <c r="O4" s="9">
        <v>34535</v>
      </c>
      <c r="P4" s="4">
        <v>50</v>
      </c>
      <c r="Q4" s="4">
        <v>24</v>
      </c>
      <c r="R4" s="4" t="s">
        <v>119</v>
      </c>
      <c r="S4" s="4" t="s">
        <v>120</v>
      </c>
      <c r="T4" s="4" t="s">
        <v>17</v>
      </c>
      <c r="U4" s="4" t="s">
        <v>121</v>
      </c>
      <c r="W4" s="32">
        <v>87770528</v>
      </c>
      <c r="X4" s="32">
        <v>45640660</v>
      </c>
      <c r="Y4" s="32">
        <v>1755410</v>
      </c>
      <c r="Z4" s="32">
        <v>42129868</v>
      </c>
    </row>
    <row r="5" spans="1:26" x14ac:dyDescent="0.15">
      <c r="A5" s="4">
        <v>4</v>
      </c>
      <c r="B5" s="4">
        <v>1</v>
      </c>
      <c r="C5" s="4">
        <v>1</v>
      </c>
      <c r="D5" s="4" t="s">
        <v>561</v>
      </c>
      <c r="E5" s="4" t="s">
        <v>561</v>
      </c>
      <c r="F5" s="100" t="s">
        <v>719</v>
      </c>
      <c r="G5" s="4" t="s">
        <v>713</v>
      </c>
      <c r="H5" s="4">
        <v>50</v>
      </c>
      <c r="I5" s="27">
        <v>7018000</v>
      </c>
      <c r="J5" s="27">
        <v>7018000</v>
      </c>
      <c r="K5" s="27">
        <v>3600234</v>
      </c>
      <c r="L5" s="27">
        <v>189486</v>
      </c>
      <c r="M5" s="27">
        <v>3417766</v>
      </c>
      <c r="N5" s="4">
        <v>19</v>
      </c>
      <c r="O5" s="9">
        <v>37065</v>
      </c>
      <c r="P5" s="4">
        <v>38</v>
      </c>
      <c r="Q5" s="4">
        <v>19</v>
      </c>
      <c r="R5" s="4" t="s">
        <v>119</v>
      </c>
      <c r="S5" s="4" t="s">
        <v>120</v>
      </c>
      <c r="T5" s="4" t="s">
        <v>17</v>
      </c>
      <c r="U5" s="4" t="s">
        <v>121</v>
      </c>
      <c r="W5" s="32">
        <v>7018000</v>
      </c>
      <c r="X5" s="32">
        <v>3600234</v>
      </c>
      <c r="Y5" s="32">
        <v>189486</v>
      </c>
      <c r="Z5" s="32">
        <v>3417766</v>
      </c>
    </row>
    <row r="6" spans="1:26" x14ac:dyDescent="0.15">
      <c r="A6" s="4">
        <v>5</v>
      </c>
      <c r="B6" s="4">
        <v>1</v>
      </c>
      <c r="C6" s="4">
        <v>1</v>
      </c>
      <c r="D6" s="4" t="s">
        <v>562</v>
      </c>
      <c r="E6" s="4" t="s">
        <v>562</v>
      </c>
      <c r="F6" s="100" t="s">
        <v>720</v>
      </c>
      <c r="G6" s="4" t="s">
        <v>714</v>
      </c>
      <c r="H6" s="4">
        <v>3347.7</v>
      </c>
      <c r="I6" s="27">
        <v>2377914083</v>
      </c>
      <c r="J6" s="27">
        <v>2377914083</v>
      </c>
      <c r="K6" s="27">
        <v>1804836772</v>
      </c>
      <c r="L6" s="27">
        <v>78471164</v>
      </c>
      <c r="M6" s="27">
        <v>573077311</v>
      </c>
      <c r="N6" s="4">
        <v>23</v>
      </c>
      <c r="O6" s="9">
        <v>35874</v>
      </c>
      <c r="P6" s="4">
        <v>31</v>
      </c>
      <c r="Q6" s="4">
        <v>8</v>
      </c>
      <c r="R6" s="4" t="s">
        <v>119</v>
      </c>
      <c r="S6" s="4" t="s">
        <v>120</v>
      </c>
      <c r="T6" s="4" t="s">
        <v>17</v>
      </c>
      <c r="U6" s="4" t="s">
        <v>121</v>
      </c>
      <c r="W6" s="32">
        <v>2377914083</v>
      </c>
      <c r="X6" s="32">
        <v>1804836772</v>
      </c>
      <c r="Y6" s="32">
        <v>78471164</v>
      </c>
      <c r="Z6" s="32">
        <v>573077311</v>
      </c>
    </row>
    <row r="7" spans="1:26" x14ac:dyDescent="0.15">
      <c r="A7" s="4">
        <v>6</v>
      </c>
      <c r="B7" s="4">
        <v>1</v>
      </c>
      <c r="C7" s="4">
        <v>1</v>
      </c>
      <c r="D7" s="4" t="s">
        <v>563</v>
      </c>
      <c r="E7" s="4" t="s">
        <v>563</v>
      </c>
      <c r="F7" s="100" t="s">
        <v>719</v>
      </c>
      <c r="G7" s="4" t="s">
        <v>714</v>
      </c>
      <c r="H7" s="4">
        <v>586.29999999999995</v>
      </c>
      <c r="I7" s="27">
        <v>76049325</v>
      </c>
      <c r="J7" s="27">
        <v>76049325</v>
      </c>
      <c r="K7" s="27">
        <v>57721421</v>
      </c>
      <c r="L7" s="27">
        <v>2509627</v>
      </c>
      <c r="M7" s="27">
        <v>18327904</v>
      </c>
      <c r="N7" s="4">
        <v>23</v>
      </c>
      <c r="O7" s="9">
        <v>35874</v>
      </c>
      <c r="P7" s="4">
        <v>31</v>
      </c>
      <c r="Q7" s="4">
        <v>8</v>
      </c>
      <c r="R7" s="4" t="s">
        <v>119</v>
      </c>
      <c r="S7" s="4" t="s">
        <v>120</v>
      </c>
      <c r="T7" s="4" t="s">
        <v>17</v>
      </c>
      <c r="U7" s="4" t="s">
        <v>121</v>
      </c>
      <c r="W7" s="32">
        <v>76049325</v>
      </c>
      <c r="X7" s="32">
        <v>57721421</v>
      </c>
      <c r="Y7" s="32">
        <v>2509627</v>
      </c>
      <c r="Z7" s="32">
        <v>18327904</v>
      </c>
    </row>
    <row r="8" spans="1:26" x14ac:dyDescent="0.15">
      <c r="A8" s="4">
        <v>7</v>
      </c>
      <c r="B8" s="4">
        <v>1</v>
      </c>
      <c r="C8" s="4">
        <v>1</v>
      </c>
      <c r="D8" s="4" t="s">
        <v>564</v>
      </c>
      <c r="E8" s="4" t="s">
        <v>564</v>
      </c>
      <c r="F8" s="100" t="s">
        <v>718</v>
      </c>
      <c r="G8" s="4" t="s">
        <v>714</v>
      </c>
      <c r="H8" s="4">
        <v>219.4</v>
      </c>
      <c r="I8" s="27">
        <v>66555187</v>
      </c>
      <c r="J8" s="27">
        <v>66555187</v>
      </c>
      <c r="K8" s="27">
        <v>41330770</v>
      </c>
      <c r="L8" s="27">
        <v>1796990</v>
      </c>
      <c r="M8" s="27">
        <v>25224417</v>
      </c>
      <c r="N8" s="4">
        <v>23</v>
      </c>
      <c r="O8" s="9">
        <v>35874</v>
      </c>
      <c r="P8" s="4">
        <v>38</v>
      </c>
      <c r="Q8" s="4">
        <v>15</v>
      </c>
      <c r="R8" s="4" t="s">
        <v>119</v>
      </c>
      <c r="S8" s="4" t="s">
        <v>120</v>
      </c>
      <c r="T8" s="4" t="s">
        <v>17</v>
      </c>
      <c r="U8" s="4" t="s">
        <v>121</v>
      </c>
      <c r="W8" s="32">
        <v>66555187</v>
      </c>
      <c r="X8" s="32">
        <v>41330770</v>
      </c>
      <c r="Y8" s="32">
        <v>1796990</v>
      </c>
      <c r="Z8" s="32">
        <v>25224417</v>
      </c>
    </row>
    <row r="9" spans="1:26" x14ac:dyDescent="0.15">
      <c r="A9" s="4">
        <v>8</v>
      </c>
      <c r="B9" s="4">
        <v>1</v>
      </c>
      <c r="C9" s="4">
        <v>1</v>
      </c>
      <c r="D9" s="4" t="s">
        <v>565</v>
      </c>
      <c r="E9" s="4" t="s">
        <v>565</v>
      </c>
      <c r="F9" s="100" t="s">
        <v>719</v>
      </c>
      <c r="G9" s="4" t="s">
        <v>714</v>
      </c>
      <c r="H9" s="4">
        <v>79.790000000000006</v>
      </c>
      <c r="I9" s="27">
        <v>123540345</v>
      </c>
      <c r="J9" s="27">
        <v>123540345</v>
      </c>
      <c r="K9" s="27">
        <v>93767113</v>
      </c>
      <c r="L9" s="27">
        <v>4076831</v>
      </c>
      <c r="M9" s="27">
        <v>29773232</v>
      </c>
      <c r="N9" s="4">
        <v>23</v>
      </c>
      <c r="O9" s="9">
        <v>35874</v>
      </c>
      <c r="P9" s="4">
        <v>31</v>
      </c>
      <c r="Q9" s="4">
        <v>8</v>
      </c>
      <c r="R9" s="4" t="s">
        <v>119</v>
      </c>
      <c r="S9" s="4" t="s">
        <v>120</v>
      </c>
      <c r="T9" s="4" t="s">
        <v>17</v>
      </c>
      <c r="U9" s="4" t="s">
        <v>121</v>
      </c>
      <c r="W9" s="32">
        <v>123540345</v>
      </c>
      <c r="X9" s="32">
        <v>93767113</v>
      </c>
      <c r="Y9" s="32">
        <v>4076831</v>
      </c>
      <c r="Z9" s="32">
        <v>29773232</v>
      </c>
    </row>
    <row r="10" spans="1:26" x14ac:dyDescent="0.15">
      <c r="A10" s="4">
        <v>9</v>
      </c>
      <c r="B10" s="4">
        <v>1</v>
      </c>
      <c r="C10" s="4">
        <v>1</v>
      </c>
      <c r="D10" s="4" t="s">
        <v>566</v>
      </c>
      <c r="E10" s="4" t="s">
        <v>566</v>
      </c>
      <c r="F10" s="100" t="s">
        <v>720</v>
      </c>
      <c r="G10" s="4" t="s">
        <v>714</v>
      </c>
      <c r="H10" s="4">
        <v>544.1</v>
      </c>
      <c r="I10" s="27">
        <v>813700000</v>
      </c>
      <c r="J10" s="27">
        <v>813700000</v>
      </c>
      <c r="K10" s="27">
        <v>617598300</v>
      </c>
      <c r="L10" s="27">
        <v>26852100</v>
      </c>
      <c r="M10" s="27">
        <v>196101700</v>
      </c>
      <c r="N10" s="4">
        <v>23</v>
      </c>
      <c r="O10" s="9">
        <v>35874</v>
      </c>
      <c r="P10" s="4">
        <v>31</v>
      </c>
      <c r="Q10" s="4">
        <v>8</v>
      </c>
      <c r="R10" s="4" t="s">
        <v>119</v>
      </c>
      <c r="S10" s="4" t="s">
        <v>120</v>
      </c>
      <c r="T10" s="4" t="s">
        <v>17</v>
      </c>
      <c r="U10" s="4" t="s">
        <v>121</v>
      </c>
      <c r="W10" s="32">
        <v>813700000</v>
      </c>
      <c r="X10" s="32">
        <v>617598300</v>
      </c>
      <c r="Y10" s="32">
        <v>26852100</v>
      </c>
      <c r="Z10" s="32">
        <v>196101700</v>
      </c>
    </row>
    <row r="11" spans="1:26" x14ac:dyDescent="0.15">
      <c r="A11" s="4">
        <v>10</v>
      </c>
      <c r="B11" s="4">
        <v>1</v>
      </c>
      <c r="C11" s="4">
        <v>1</v>
      </c>
      <c r="D11" s="4" t="s">
        <v>567</v>
      </c>
      <c r="E11" s="4" t="s">
        <v>567</v>
      </c>
      <c r="F11" s="100" t="s">
        <v>721</v>
      </c>
      <c r="G11" s="4" t="s">
        <v>715</v>
      </c>
      <c r="H11" s="4">
        <v>127.98</v>
      </c>
      <c r="I11" s="27">
        <v>11342000</v>
      </c>
      <c r="J11" s="27">
        <v>11342000</v>
      </c>
      <c r="K11" s="27">
        <v>9050916</v>
      </c>
      <c r="L11" s="27">
        <v>476364</v>
      </c>
      <c r="M11" s="27">
        <v>2291084</v>
      </c>
      <c r="N11" s="4">
        <v>19</v>
      </c>
      <c r="O11" s="9">
        <v>37334</v>
      </c>
      <c r="P11" s="4">
        <v>24</v>
      </c>
      <c r="Q11" s="4">
        <v>5</v>
      </c>
      <c r="R11" s="4" t="s">
        <v>119</v>
      </c>
      <c r="S11" s="4" t="s">
        <v>120</v>
      </c>
      <c r="T11" s="4" t="s">
        <v>14</v>
      </c>
      <c r="U11" s="4" t="s">
        <v>121</v>
      </c>
      <c r="W11" s="32">
        <v>11342000</v>
      </c>
      <c r="X11" s="32">
        <v>9050916</v>
      </c>
      <c r="Y11" s="32">
        <v>476364</v>
      </c>
      <c r="Z11" s="32">
        <v>2291084</v>
      </c>
    </row>
    <row r="12" spans="1:26" x14ac:dyDescent="0.15">
      <c r="A12" s="4">
        <v>11</v>
      </c>
      <c r="B12" s="4">
        <v>1</v>
      </c>
      <c r="C12" s="4">
        <v>1</v>
      </c>
      <c r="D12" s="4" t="s">
        <v>568</v>
      </c>
      <c r="E12" s="4" t="s">
        <v>568</v>
      </c>
      <c r="F12" s="100" t="s">
        <v>722</v>
      </c>
      <c r="G12" s="4" t="s">
        <v>714</v>
      </c>
      <c r="H12" s="4">
        <v>208</v>
      </c>
      <c r="I12" s="27">
        <v>12480000</v>
      </c>
      <c r="J12" s="27">
        <v>12480000</v>
      </c>
      <c r="K12" s="27">
        <v>12479999</v>
      </c>
      <c r="L12" s="27">
        <v>0</v>
      </c>
      <c r="M12" s="27">
        <v>1</v>
      </c>
      <c r="N12" s="4">
        <v>37</v>
      </c>
      <c r="O12" s="9">
        <v>30761</v>
      </c>
      <c r="P12" s="4">
        <v>31</v>
      </c>
      <c r="Q12" s="4">
        <v>0</v>
      </c>
      <c r="R12" s="4" t="s">
        <v>119</v>
      </c>
      <c r="S12" s="4" t="s">
        <v>120</v>
      </c>
      <c r="T12" s="4" t="s">
        <v>17</v>
      </c>
      <c r="U12" s="4" t="s">
        <v>121</v>
      </c>
      <c r="W12" s="32">
        <v>12480000</v>
      </c>
      <c r="X12" s="32">
        <v>12479999</v>
      </c>
      <c r="Y12" s="32">
        <v>0</v>
      </c>
      <c r="Z12" s="32">
        <v>1</v>
      </c>
    </row>
    <row r="13" spans="1:26" x14ac:dyDescent="0.15">
      <c r="A13" s="4">
        <v>14</v>
      </c>
      <c r="B13" s="4">
        <v>1</v>
      </c>
      <c r="C13" s="4">
        <v>0</v>
      </c>
      <c r="D13" s="4" t="s">
        <v>153</v>
      </c>
      <c r="E13" s="4" t="s">
        <v>547</v>
      </c>
      <c r="F13" s="100" t="s">
        <v>720</v>
      </c>
      <c r="G13" s="4" t="s">
        <v>713</v>
      </c>
      <c r="H13" s="4">
        <v>7571.67</v>
      </c>
      <c r="I13" s="27">
        <v>3862166024</v>
      </c>
      <c r="J13" s="27">
        <v>3862166024</v>
      </c>
      <c r="K13" s="27">
        <v>0</v>
      </c>
      <c r="L13" s="27">
        <v>0</v>
      </c>
      <c r="M13" s="27">
        <v>3862166024</v>
      </c>
      <c r="N13" s="4">
        <v>0</v>
      </c>
      <c r="O13" s="9">
        <v>44286</v>
      </c>
      <c r="P13" s="4">
        <v>38</v>
      </c>
      <c r="Q13" s="4">
        <v>38</v>
      </c>
      <c r="R13" s="4" t="s">
        <v>548</v>
      </c>
      <c r="S13" s="4" t="s">
        <v>120</v>
      </c>
      <c r="T13" s="4" t="s">
        <v>17</v>
      </c>
      <c r="U13" s="4" t="s">
        <v>121</v>
      </c>
      <c r="V13" s="4" t="s">
        <v>549</v>
      </c>
      <c r="W13" s="32">
        <v>13133342630</v>
      </c>
      <c r="X13" s="32">
        <v>0</v>
      </c>
      <c r="Y13" s="32">
        <v>0</v>
      </c>
      <c r="Z13" s="32">
        <v>13133342630</v>
      </c>
    </row>
    <row r="14" spans="1:26" x14ac:dyDescent="0.15">
      <c r="A14" s="4">
        <v>14</v>
      </c>
      <c r="B14" s="4">
        <v>2</v>
      </c>
      <c r="C14" s="4">
        <v>0</v>
      </c>
      <c r="D14" s="4" t="s">
        <v>153</v>
      </c>
      <c r="E14" s="4" t="s">
        <v>550</v>
      </c>
      <c r="F14" s="100" t="s">
        <v>721</v>
      </c>
      <c r="G14" s="4" t="s">
        <v>713</v>
      </c>
      <c r="H14" s="4">
        <v>1243.73</v>
      </c>
      <c r="I14" s="27">
        <v>445916296</v>
      </c>
      <c r="J14" s="27">
        <v>445916296</v>
      </c>
      <c r="K14" s="27">
        <v>0</v>
      </c>
      <c r="L14" s="27">
        <v>0</v>
      </c>
      <c r="M14" s="27">
        <v>445916296</v>
      </c>
      <c r="N14" s="4">
        <v>0</v>
      </c>
      <c r="O14" s="9">
        <v>44286</v>
      </c>
      <c r="P14" s="4">
        <v>50</v>
      </c>
      <c r="Q14" s="4">
        <v>50</v>
      </c>
      <c r="R14" s="4" t="s">
        <v>548</v>
      </c>
      <c r="S14" s="4" t="s">
        <v>120</v>
      </c>
      <c r="T14" s="4" t="s">
        <v>17</v>
      </c>
      <c r="U14" s="4" t="s">
        <v>121</v>
      </c>
      <c r="V14" s="4" t="s">
        <v>551</v>
      </c>
      <c r="W14" s="32">
        <v>445916296</v>
      </c>
      <c r="X14" s="32">
        <v>0</v>
      </c>
      <c r="Y14" s="32">
        <v>0</v>
      </c>
      <c r="Z14" s="32">
        <v>445916296</v>
      </c>
    </row>
    <row r="15" spans="1:26" x14ac:dyDescent="0.15">
      <c r="A15" s="4">
        <v>14</v>
      </c>
      <c r="B15" s="4">
        <v>3</v>
      </c>
      <c r="C15" s="4">
        <v>0</v>
      </c>
      <c r="D15" s="4" t="s">
        <v>153</v>
      </c>
      <c r="E15" s="4" t="s">
        <v>552</v>
      </c>
      <c r="F15" s="100" t="s">
        <v>718</v>
      </c>
      <c r="G15" s="4" t="s">
        <v>713</v>
      </c>
      <c r="H15" s="4">
        <v>264.5</v>
      </c>
      <c r="I15" s="27">
        <v>129019229</v>
      </c>
      <c r="J15" s="27">
        <v>129019229</v>
      </c>
      <c r="K15" s="27">
        <v>0</v>
      </c>
      <c r="L15" s="27">
        <v>0</v>
      </c>
      <c r="M15" s="27">
        <v>129019229</v>
      </c>
      <c r="N15" s="4">
        <v>0</v>
      </c>
      <c r="O15" s="9">
        <v>44286</v>
      </c>
      <c r="P15" s="4">
        <v>50</v>
      </c>
      <c r="Q15" s="4">
        <v>50</v>
      </c>
      <c r="R15" s="4" t="s">
        <v>548</v>
      </c>
      <c r="S15" s="4" t="s">
        <v>120</v>
      </c>
      <c r="T15" s="4" t="s">
        <v>17</v>
      </c>
      <c r="U15" s="4" t="s">
        <v>121</v>
      </c>
      <c r="V15" s="4" t="s">
        <v>553</v>
      </c>
      <c r="W15" s="32">
        <v>129019229</v>
      </c>
      <c r="X15" s="32">
        <v>0</v>
      </c>
      <c r="Y15" s="32">
        <v>0</v>
      </c>
      <c r="Z15" s="32">
        <v>129019229</v>
      </c>
    </row>
    <row r="16" spans="1:26" x14ac:dyDescent="0.15">
      <c r="A16" s="4">
        <v>14</v>
      </c>
      <c r="B16" s="4">
        <v>4</v>
      </c>
      <c r="C16" s="4">
        <v>0</v>
      </c>
      <c r="D16" s="4" t="s">
        <v>153</v>
      </c>
      <c r="E16" s="4" t="s">
        <v>554</v>
      </c>
      <c r="F16" s="100" t="s">
        <v>723</v>
      </c>
      <c r="G16" s="4" t="s">
        <v>714</v>
      </c>
      <c r="H16" s="4">
        <v>328.83</v>
      </c>
      <c r="I16" s="27">
        <v>71219395</v>
      </c>
      <c r="J16" s="27">
        <v>71219395</v>
      </c>
      <c r="K16" s="27">
        <v>0</v>
      </c>
      <c r="L16" s="27">
        <v>0</v>
      </c>
      <c r="M16" s="27">
        <v>71219395</v>
      </c>
      <c r="N16" s="4">
        <v>0</v>
      </c>
      <c r="O16" s="9">
        <v>44286</v>
      </c>
      <c r="P16" s="4">
        <v>31</v>
      </c>
      <c r="Q16" s="4">
        <v>31</v>
      </c>
      <c r="R16" s="4" t="s">
        <v>548</v>
      </c>
      <c r="S16" s="4" t="s">
        <v>120</v>
      </c>
      <c r="T16" s="4" t="s">
        <v>17</v>
      </c>
      <c r="U16" s="4" t="s">
        <v>121</v>
      </c>
      <c r="V16" s="4" t="s">
        <v>555</v>
      </c>
      <c r="W16" s="32">
        <v>71219395</v>
      </c>
      <c r="X16" s="32">
        <v>0</v>
      </c>
      <c r="Y16" s="32">
        <v>0</v>
      </c>
      <c r="Z16" s="32">
        <v>71219395</v>
      </c>
    </row>
    <row r="17" spans="1:26" x14ac:dyDescent="0.15">
      <c r="A17" s="4">
        <v>14</v>
      </c>
      <c r="B17" s="4">
        <v>5</v>
      </c>
      <c r="C17" s="4">
        <v>0</v>
      </c>
      <c r="D17" s="4" t="s">
        <v>153</v>
      </c>
      <c r="E17" s="4" t="s">
        <v>556</v>
      </c>
      <c r="F17" s="100" t="s">
        <v>724</v>
      </c>
      <c r="G17" s="4" t="s">
        <v>714</v>
      </c>
      <c r="H17" s="4">
        <v>236.5</v>
      </c>
      <c r="I17" s="27">
        <v>45028475</v>
      </c>
      <c r="J17" s="27">
        <v>45028475</v>
      </c>
      <c r="K17" s="27">
        <v>0</v>
      </c>
      <c r="L17" s="27">
        <v>0</v>
      </c>
      <c r="M17" s="27">
        <v>45028475</v>
      </c>
      <c r="N17" s="4">
        <v>0</v>
      </c>
      <c r="O17" s="9">
        <v>44286</v>
      </c>
      <c r="P17" s="4">
        <v>31</v>
      </c>
      <c r="Q17" s="4">
        <v>31</v>
      </c>
      <c r="R17" s="4" t="s">
        <v>548</v>
      </c>
      <c r="S17" s="4" t="s">
        <v>120</v>
      </c>
      <c r="T17" s="4" t="s">
        <v>17</v>
      </c>
      <c r="U17" s="4" t="s">
        <v>121</v>
      </c>
      <c r="V17" s="4" t="s">
        <v>557</v>
      </c>
      <c r="W17" s="32">
        <v>45028475</v>
      </c>
      <c r="X17" s="32">
        <v>0</v>
      </c>
      <c r="Y17" s="32">
        <v>0</v>
      </c>
      <c r="Z17" s="32">
        <v>45028475</v>
      </c>
    </row>
  </sheetData>
  <phoneticPr fontId="19"/>
  <printOptions horizontalCentered="1"/>
  <pageMargins left="0" right="0" top="0.59055118110236227" bottom="0" header="0.31496062992125984" footer="0.31496062992125984"/>
  <pageSetup paperSize="8" scale="57" fitToHeight="0" orientation="landscape" r:id="rId1"/>
  <headerFooter scaleWithDoc="0" alignWithMargins="0">
    <oddHeader>&amp;L&amp;A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9" tint="0.79998168889431442"/>
    <pageSetUpPr fitToPage="1"/>
  </sheetPr>
  <dimension ref="A1:T2"/>
  <sheetViews>
    <sheetView workbookViewId="0">
      <selection sqref="A1:E1"/>
    </sheetView>
  </sheetViews>
  <sheetFormatPr defaultRowHeight="13.5" x14ac:dyDescent="0.15"/>
  <cols>
    <col min="1" max="1" width="12.75" style="4" customWidth="1"/>
    <col min="2" max="2" width="12.75" style="4" hidden="1" customWidth="1"/>
    <col min="3" max="3" width="15.625" style="4" hidden="1" customWidth="1"/>
    <col min="4" max="4" width="20.625" style="4" hidden="1" customWidth="1"/>
    <col min="5" max="5" width="27.375" style="4" hidden="1" customWidth="1"/>
    <col min="6" max="6" width="20.5" style="4" customWidth="1"/>
    <col min="7" max="7" width="12.75" style="4" customWidth="1"/>
    <col min="8" max="8" width="18.625" style="4" customWidth="1"/>
    <col min="9" max="9" width="21.5" style="27" customWidth="1"/>
    <col min="10" max="10" width="27.375" style="27" customWidth="1"/>
    <col min="11" max="11" width="21.5" style="27" customWidth="1"/>
    <col min="12" max="12" width="17.375" style="27" customWidth="1"/>
    <col min="13" max="13" width="19.25" style="9" customWidth="1"/>
    <col min="14" max="16" width="12.75" style="4" customWidth="1"/>
    <col min="17" max="17" width="18.625" style="4" hidden="1" customWidth="1"/>
    <col min="18" max="18" width="21.125" style="4" customWidth="1"/>
    <col min="19" max="19" width="12.75" style="4" customWidth="1"/>
    <col min="20" max="20" width="12.75" style="4" hidden="1" customWidth="1"/>
  </cols>
  <sheetData>
    <row r="1" spans="1:20" ht="27" customHeight="1" x14ac:dyDescent="0.15">
      <c r="A1" s="1" t="s">
        <v>36</v>
      </c>
      <c r="B1" s="1" t="s">
        <v>37</v>
      </c>
      <c r="C1" s="1" t="s">
        <v>38</v>
      </c>
      <c r="D1" s="1" t="s">
        <v>111</v>
      </c>
      <c r="E1" s="1" t="s">
        <v>112</v>
      </c>
      <c r="F1" s="1" t="s">
        <v>39</v>
      </c>
      <c r="G1" s="1" t="s">
        <v>40</v>
      </c>
      <c r="H1" s="1" t="s">
        <v>113</v>
      </c>
      <c r="I1" s="11" t="s">
        <v>76</v>
      </c>
      <c r="J1" s="11" t="s">
        <v>72</v>
      </c>
      <c r="K1" s="11" t="s">
        <v>77</v>
      </c>
      <c r="L1" s="11" t="s">
        <v>74</v>
      </c>
      <c r="M1" s="2" t="s">
        <v>88</v>
      </c>
      <c r="N1" s="1" t="s">
        <v>68</v>
      </c>
      <c r="O1" s="1" t="s">
        <v>90</v>
      </c>
      <c r="P1" s="1" t="s">
        <v>91</v>
      </c>
      <c r="Q1" s="1" t="s">
        <v>89</v>
      </c>
      <c r="R1" s="1" t="s">
        <v>41</v>
      </c>
      <c r="S1" s="1" t="s">
        <v>96</v>
      </c>
      <c r="T1" s="1" t="s">
        <v>109</v>
      </c>
    </row>
    <row r="2" spans="1:20" x14ac:dyDescent="0.15">
      <c r="A2" s="4">
        <v>14</v>
      </c>
      <c r="B2" s="4">
        <v>1</v>
      </c>
      <c r="C2" s="4">
        <v>0</v>
      </c>
      <c r="D2" s="4">
        <v>1</v>
      </c>
      <c r="E2" s="4">
        <v>0</v>
      </c>
      <c r="F2" s="4" t="s">
        <v>153</v>
      </c>
      <c r="G2" s="4" t="s">
        <v>547</v>
      </c>
      <c r="H2" s="4" t="s">
        <v>558</v>
      </c>
      <c r="I2" s="27">
        <v>9271176606</v>
      </c>
      <c r="J2" s="27">
        <v>0</v>
      </c>
      <c r="K2" s="27">
        <v>0</v>
      </c>
      <c r="L2" s="27">
        <v>9271176606</v>
      </c>
      <c r="M2" s="9">
        <v>44286</v>
      </c>
      <c r="N2" s="4">
        <v>0</v>
      </c>
      <c r="O2" s="4">
        <v>15</v>
      </c>
      <c r="P2" s="4">
        <v>15</v>
      </c>
      <c r="Q2" s="4" t="s">
        <v>569</v>
      </c>
      <c r="R2" s="4" t="s">
        <v>120</v>
      </c>
      <c r="S2" s="4" t="s">
        <v>17</v>
      </c>
      <c r="T2" s="4" t="s">
        <v>121</v>
      </c>
    </row>
  </sheetData>
  <phoneticPr fontId="19"/>
  <pageMargins left="0.70866141732283472" right="0.70866141732283472" top="0.74803149606299213" bottom="0.74803149606299213" header="0.31496062992125984" footer="0.31496062992125984"/>
  <pageSetup paperSize="8" scale="81" fitToHeight="0" orientation="landscape" r:id="rId1"/>
  <headerFooter scaleWithDoc="0" alignWithMargins="0">
    <oddHeader>&amp;L&amp;A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9" tint="0.79998168889431442"/>
  </sheetPr>
  <dimension ref="A1:T2"/>
  <sheetViews>
    <sheetView workbookViewId="0"/>
  </sheetViews>
  <sheetFormatPr defaultRowHeight="13.5" x14ac:dyDescent="0.15"/>
  <cols>
    <col min="1" max="2" width="12.75" style="4" customWidth="1"/>
    <col min="3" max="3" width="15.625" style="4" customWidth="1"/>
    <col min="4" max="4" width="33.5" style="4" customWidth="1"/>
    <col min="5" max="5" width="15.625" style="4" customWidth="1"/>
    <col min="6" max="6" width="15.625" style="13" customWidth="1"/>
    <col min="7" max="7" width="21.5" style="13" customWidth="1"/>
    <col min="8" max="8" width="27.375" style="13" customWidth="1"/>
    <col min="9" max="9" width="21.5" style="13" customWidth="1"/>
    <col min="10" max="10" width="15.625" style="13" customWidth="1"/>
    <col min="11" max="11" width="21.5" style="9" customWidth="1"/>
    <col min="12" max="15" width="12.75" style="4" customWidth="1"/>
    <col min="16" max="16" width="15.625" style="4" customWidth="1"/>
    <col min="17" max="17" width="21.125" style="4" customWidth="1"/>
    <col min="18" max="19" width="12.75" style="4" customWidth="1"/>
    <col min="20" max="20" width="40.25" style="4" customWidth="1"/>
  </cols>
  <sheetData>
    <row r="1" spans="1:20" ht="25.5" customHeight="1" x14ac:dyDescent="0.15">
      <c r="A1" s="1" t="s">
        <v>36</v>
      </c>
      <c r="B1" s="1" t="s">
        <v>37</v>
      </c>
      <c r="C1" s="1" t="s">
        <v>38</v>
      </c>
      <c r="D1" s="1" t="s">
        <v>39</v>
      </c>
      <c r="E1" s="1" t="s">
        <v>44</v>
      </c>
      <c r="F1" s="3" t="s">
        <v>78</v>
      </c>
      <c r="G1" s="3" t="s">
        <v>76</v>
      </c>
      <c r="H1" s="3" t="s">
        <v>72</v>
      </c>
      <c r="I1" s="3" t="s">
        <v>77</v>
      </c>
      <c r="J1" s="3" t="s">
        <v>74</v>
      </c>
      <c r="K1" s="2" t="s">
        <v>97</v>
      </c>
      <c r="L1" s="1" t="s">
        <v>68</v>
      </c>
      <c r="M1" s="1" t="s">
        <v>90</v>
      </c>
      <c r="N1" s="1" t="s">
        <v>91</v>
      </c>
      <c r="O1" s="1" t="s">
        <v>67</v>
      </c>
      <c r="P1" s="1" t="s">
        <v>89</v>
      </c>
      <c r="Q1" s="1" t="s">
        <v>41</v>
      </c>
      <c r="R1" s="1" t="s">
        <v>96</v>
      </c>
      <c r="S1" s="1" t="s">
        <v>109</v>
      </c>
      <c r="T1" s="1" t="s">
        <v>110</v>
      </c>
    </row>
    <row r="2" spans="1:20" x14ac:dyDescent="0.15">
      <c r="A2" s="4">
        <v>7</v>
      </c>
      <c r="B2" s="4">
        <v>1</v>
      </c>
      <c r="C2" s="4">
        <v>1</v>
      </c>
      <c r="D2" s="4" t="s">
        <v>564</v>
      </c>
      <c r="E2" s="4" t="s">
        <v>577</v>
      </c>
      <c r="F2" s="13">
        <v>13335000</v>
      </c>
      <c r="G2" s="13">
        <v>13335000</v>
      </c>
      <c r="H2" s="13">
        <v>13334999</v>
      </c>
      <c r="I2" s="13">
        <v>0</v>
      </c>
      <c r="J2" s="13">
        <v>1</v>
      </c>
      <c r="K2" s="9">
        <v>36788</v>
      </c>
      <c r="L2" s="4">
        <v>19</v>
      </c>
      <c r="M2" s="4">
        <v>6</v>
      </c>
      <c r="N2" s="4">
        <v>0</v>
      </c>
      <c r="O2" s="4" t="s">
        <v>65</v>
      </c>
      <c r="P2" s="4" t="s">
        <v>119</v>
      </c>
      <c r="Q2" s="4" t="s">
        <v>120</v>
      </c>
      <c r="R2" s="4" t="s">
        <v>17</v>
      </c>
      <c r="S2" s="4" t="s">
        <v>121</v>
      </c>
      <c r="T2" s="4" t="s">
        <v>578</v>
      </c>
    </row>
  </sheetData>
  <phoneticPr fontId="19"/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theme="9" tint="0.79998168889431442"/>
    <pageSetUpPr fitToPage="1"/>
  </sheetPr>
  <dimension ref="A1:P5"/>
  <sheetViews>
    <sheetView workbookViewId="0">
      <selection activeCell="D9" sqref="D9"/>
    </sheetView>
  </sheetViews>
  <sheetFormatPr defaultRowHeight="13.5" x14ac:dyDescent="0.15"/>
  <cols>
    <col min="1" max="1" width="12.75" style="4" customWidth="1"/>
    <col min="2" max="2" width="12.75" style="4" hidden="1" customWidth="1"/>
    <col min="3" max="3" width="15.625" style="4" hidden="1" customWidth="1"/>
    <col min="4" max="4" width="33.5" style="4" customWidth="1"/>
    <col min="5" max="5" width="15.625" style="4" customWidth="1"/>
    <col min="6" max="6" width="15.625" style="13" customWidth="1"/>
    <col min="7" max="7" width="21.5" style="13" customWidth="1"/>
    <col min="8" max="8" width="27.375" style="13" customWidth="1"/>
    <col min="9" max="9" width="21.5" style="13" customWidth="1"/>
    <col min="10" max="10" width="15.625" style="13" customWidth="1"/>
    <col min="11" max="11" width="21.5" style="9" customWidth="1"/>
    <col min="12" max="14" width="12.75" style="4" customWidth="1"/>
    <col min="15" max="15" width="12.75" style="4" hidden="1" customWidth="1"/>
    <col min="16" max="16" width="41.625" style="4" hidden="1" customWidth="1"/>
  </cols>
  <sheetData>
    <row r="1" spans="1:16" ht="25.5" customHeight="1" x14ac:dyDescent="0.15">
      <c r="A1" s="1" t="s">
        <v>36</v>
      </c>
      <c r="B1" s="1" t="s">
        <v>37</v>
      </c>
      <c r="C1" s="1" t="s">
        <v>38</v>
      </c>
      <c r="D1" s="1" t="s">
        <v>39</v>
      </c>
      <c r="E1" s="1" t="s">
        <v>44</v>
      </c>
      <c r="F1" s="3" t="s">
        <v>78</v>
      </c>
      <c r="G1" s="3" t="s">
        <v>76</v>
      </c>
      <c r="H1" s="3" t="s">
        <v>72</v>
      </c>
      <c r="I1" s="3" t="s">
        <v>77</v>
      </c>
      <c r="J1" s="3" t="s">
        <v>74</v>
      </c>
      <c r="K1" s="2" t="s">
        <v>97</v>
      </c>
      <c r="L1" s="1" t="s">
        <v>68</v>
      </c>
      <c r="M1" s="1" t="s">
        <v>90</v>
      </c>
      <c r="N1" s="1" t="s">
        <v>91</v>
      </c>
      <c r="O1" s="1" t="s">
        <v>109</v>
      </c>
      <c r="P1" s="1" t="s">
        <v>110</v>
      </c>
    </row>
    <row r="2" spans="1:16" x14ac:dyDescent="0.15">
      <c r="A2" s="4">
        <v>7</v>
      </c>
      <c r="B2" s="4">
        <v>1</v>
      </c>
      <c r="C2" s="4">
        <v>1</v>
      </c>
      <c r="D2" s="4" t="s">
        <v>564</v>
      </c>
      <c r="E2" s="4" t="s">
        <v>577</v>
      </c>
      <c r="F2" s="13">
        <v>13335000</v>
      </c>
      <c r="G2" s="13">
        <v>13335000</v>
      </c>
      <c r="H2" s="13">
        <v>13334999</v>
      </c>
      <c r="I2" s="13">
        <v>0</v>
      </c>
      <c r="J2" s="13">
        <v>1</v>
      </c>
      <c r="K2" s="9">
        <v>36788</v>
      </c>
      <c r="L2" s="4">
        <v>20</v>
      </c>
      <c r="M2" s="4">
        <v>6</v>
      </c>
      <c r="N2" s="4">
        <v>0</v>
      </c>
      <c r="O2" s="4" t="s">
        <v>121</v>
      </c>
      <c r="P2" s="4" t="s">
        <v>578</v>
      </c>
    </row>
    <row r="3" spans="1:16" x14ac:dyDescent="0.15">
      <c r="A3" s="4">
        <v>14</v>
      </c>
      <c r="B3" s="4">
        <v>1</v>
      </c>
      <c r="C3" s="4">
        <v>0</v>
      </c>
      <c r="D3" s="4" t="s">
        <v>153</v>
      </c>
      <c r="E3" s="4" t="s">
        <v>570</v>
      </c>
      <c r="F3" s="13">
        <v>3652920</v>
      </c>
      <c r="G3" s="13">
        <v>3652920</v>
      </c>
      <c r="H3" s="13">
        <v>0</v>
      </c>
      <c r="I3" s="13">
        <v>0</v>
      </c>
      <c r="J3" s="13">
        <v>3652920</v>
      </c>
      <c r="K3" s="9">
        <v>44286</v>
      </c>
      <c r="L3" s="4">
        <v>0</v>
      </c>
      <c r="M3" s="4">
        <v>10</v>
      </c>
      <c r="N3" s="4">
        <v>10</v>
      </c>
      <c r="O3" s="4" t="s">
        <v>121</v>
      </c>
      <c r="P3" s="4" t="s">
        <v>572</v>
      </c>
    </row>
    <row r="4" spans="1:16" x14ac:dyDescent="0.15">
      <c r="A4" s="4">
        <v>14</v>
      </c>
      <c r="B4" s="4">
        <v>2</v>
      </c>
      <c r="C4" s="4">
        <v>0</v>
      </c>
      <c r="D4" s="4" t="s">
        <v>153</v>
      </c>
      <c r="E4" s="4" t="s">
        <v>573</v>
      </c>
      <c r="F4" s="13">
        <v>1040297</v>
      </c>
      <c r="G4" s="13">
        <v>1040297</v>
      </c>
      <c r="H4" s="13">
        <v>0</v>
      </c>
      <c r="I4" s="13">
        <v>0</v>
      </c>
      <c r="J4" s="13">
        <v>1040297</v>
      </c>
      <c r="K4" s="9">
        <v>44286</v>
      </c>
      <c r="L4" s="4">
        <v>0</v>
      </c>
      <c r="M4" s="4">
        <v>10</v>
      </c>
      <c r="N4" s="4">
        <v>10</v>
      </c>
      <c r="O4" s="4" t="s">
        <v>121</v>
      </c>
      <c r="P4" s="4" t="s">
        <v>574</v>
      </c>
    </row>
    <row r="5" spans="1:16" x14ac:dyDescent="0.15">
      <c r="A5" s="4">
        <v>14</v>
      </c>
      <c r="B5" s="4">
        <v>3</v>
      </c>
      <c r="C5" s="4">
        <v>0</v>
      </c>
      <c r="D5" s="4" t="s">
        <v>153</v>
      </c>
      <c r="E5" s="4" t="s">
        <v>575</v>
      </c>
      <c r="F5" s="13">
        <v>160658505</v>
      </c>
      <c r="G5" s="13">
        <v>160658505</v>
      </c>
      <c r="H5" s="13">
        <v>0</v>
      </c>
      <c r="I5" s="13">
        <v>0</v>
      </c>
      <c r="J5" s="13">
        <v>160658505</v>
      </c>
      <c r="K5" s="9">
        <v>44286</v>
      </c>
      <c r="L5" s="4">
        <v>0</v>
      </c>
      <c r="M5" s="4">
        <v>15</v>
      </c>
      <c r="N5" s="4">
        <v>15</v>
      </c>
      <c r="O5" s="4" t="s">
        <v>121</v>
      </c>
      <c r="P5" s="4" t="s">
        <v>576</v>
      </c>
    </row>
  </sheetData>
  <phoneticPr fontId="19"/>
  <printOptions horizontalCentered="1"/>
  <pageMargins left="0" right="0" top="0.59055118110236227" bottom="0" header="0.31496062992125984" footer="0.31496062992125984"/>
  <pageSetup paperSize="8" scale="94" fitToHeight="0" orientation="landscape" r:id="rId1"/>
  <headerFooter scaleWithDoc="0" alignWithMargins="0">
    <oddHeader>&amp;L&amp;A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theme="9" tint="0.79998168889431442"/>
  </sheetPr>
  <dimension ref="A1:U1"/>
  <sheetViews>
    <sheetView workbookViewId="0"/>
  </sheetViews>
  <sheetFormatPr defaultRowHeight="13.5" x14ac:dyDescent="0.15"/>
  <cols>
    <col min="1" max="2" width="12.75" style="4" customWidth="1"/>
    <col min="3" max="3" width="15.625" style="4" customWidth="1"/>
    <col min="4" max="4" width="12.75" style="4" customWidth="1"/>
    <col min="5" max="5" width="15.625" style="4" customWidth="1"/>
    <col min="6" max="6" width="12.75" style="4" customWidth="1"/>
    <col min="7" max="7" width="15.625" style="4" customWidth="1"/>
    <col min="8" max="9" width="12.75" style="4" customWidth="1"/>
    <col min="10" max="10" width="21.5" style="13" customWidth="1"/>
    <col min="11" max="11" width="27.375" style="13" customWidth="1"/>
    <col min="12" max="12" width="21.5" style="13" customWidth="1"/>
    <col min="13" max="13" width="15.625" style="13" customWidth="1"/>
    <col min="14" max="18" width="12.75" style="4" customWidth="1"/>
    <col min="19" max="19" width="21.125" style="4" customWidth="1"/>
    <col min="20" max="21" width="12.75" style="4" customWidth="1"/>
  </cols>
  <sheetData>
    <row r="1" spans="1:21" ht="25.5" customHeight="1" x14ac:dyDescent="0.15">
      <c r="A1" s="1" t="s">
        <v>36</v>
      </c>
      <c r="B1" s="1" t="s">
        <v>37</v>
      </c>
      <c r="C1" s="1" t="s">
        <v>38</v>
      </c>
      <c r="D1" s="1" t="s">
        <v>54</v>
      </c>
      <c r="E1" s="1" t="s">
        <v>108</v>
      </c>
      <c r="F1" s="1" t="s">
        <v>39</v>
      </c>
      <c r="G1" s="1" t="s">
        <v>44</v>
      </c>
      <c r="H1" s="1" t="s">
        <v>55</v>
      </c>
      <c r="I1" s="1" t="s">
        <v>92</v>
      </c>
      <c r="J1" s="3" t="s">
        <v>76</v>
      </c>
      <c r="K1" s="3" t="s">
        <v>72</v>
      </c>
      <c r="L1" s="3" t="s">
        <v>77</v>
      </c>
      <c r="M1" s="3" t="s">
        <v>74</v>
      </c>
      <c r="N1" s="1" t="s">
        <v>68</v>
      </c>
      <c r="O1" s="1" t="s">
        <v>90</v>
      </c>
      <c r="P1" s="1" t="s">
        <v>91</v>
      </c>
      <c r="Q1" s="1" t="s">
        <v>67</v>
      </c>
      <c r="R1" s="1" t="s">
        <v>89</v>
      </c>
      <c r="S1" s="1" t="s">
        <v>41</v>
      </c>
      <c r="T1" s="1" t="s">
        <v>96</v>
      </c>
      <c r="U1" s="1" t="s">
        <v>109</v>
      </c>
    </row>
  </sheetData>
  <phoneticPr fontId="19"/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theme="9" tint="0.79998168889431442"/>
  </sheetPr>
  <dimension ref="A1:U1"/>
  <sheetViews>
    <sheetView workbookViewId="0"/>
  </sheetViews>
  <sheetFormatPr defaultRowHeight="13.5" x14ac:dyDescent="0.15"/>
  <cols>
    <col min="1" max="2" width="12.75" style="4" customWidth="1"/>
    <col min="3" max="3" width="15.625" style="4" customWidth="1"/>
    <col min="4" max="4" width="12.75" style="4" customWidth="1"/>
    <col min="5" max="5" width="15.625" style="4" customWidth="1"/>
    <col min="6" max="6" width="12.75" style="4" customWidth="1"/>
    <col min="7" max="7" width="15.625" style="4" customWidth="1"/>
    <col min="8" max="9" width="12.75" style="4" customWidth="1"/>
    <col min="10" max="10" width="21.5" style="13" customWidth="1"/>
    <col min="11" max="11" width="27.375" style="13" customWidth="1"/>
    <col min="12" max="12" width="21.5" style="13" customWidth="1"/>
    <col min="13" max="13" width="15.625" style="13" customWidth="1"/>
    <col min="14" max="18" width="12.75" style="4" customWidth="1"/>
    <col min="19" max="19" width="21.125" style="4" customWidth="1"/>
    <col min="20" max="21" width="12.75" style="4" customWidth="1"/>
  </cols>
  <sheetData>
    <row r="1" spans="1:21" ht="25.5" customHeight="1" x14ac:dyDescent="0.15">
      <c r="A1" s="1" t="s">
        <v>36</v>
      </c>
      <c r="B1" s="1" t="s">
        <v>37</v>
      </c>
      <c r="C1" s="1" t="s">
        <v>38</v>
      </c>
      <c r="D1" s="1" t="s">
        <v>54</v>
      </c>
      <c r="E1" s="1" t="s">
        <v>108</v>
      </c>
      <c r="F1" s="1" t="s">
        <v>39</v>
      </c>
      <c r="G1" s="1" t="s">
        <v>44</v>
      </c>
      <c r="H1" s="1" t="s">
        <v>55</v>
      </c>
      <c r="I1" s="1" t="s">
        <v>92</v>
      </c>
      <c r="J1" s="3" t="s">
        <v>76</v>
      </c>
      <c r="K1" s="3" t="s">
        <v>72</v>
      </c>
      <c r="L1" s="3" t="s">
        <v>77</v>
      </c>
      <c r="M1" s="3" t="s">
        <v>74</v>
      </c>
      <c r="N1" s="1" t="s">
        <v>68</v>
      </c>
      <c r="O1" s="1" t="s">
        <v>90</v>
      </c>
      <c r="P1" s="1" t="s">
        <v>91</v>
      </c>
      <c r="Q1" s="1" t="s">
        <v>67</v>
      </c>
      <c r="R1" s="1" t="s">
        <v>89</v>
      </c>
      <c r="S1" s="1" t="s">
        <v>41</v>
      </c>
      <c r="T1" s="1" t="s">
        <v>96</v>
      </c>
      <c r="U1" s="1" t="s">
        <v>109</v>
      </c>
    </row>
  </sheetData>
  <phoneticPr fontId="19"/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9" tint="0.79998168889431442"/>
  </sheetPr>
  <dimension ref="A1:T1"/>
  <sheetViews>
    <sheetView workbookViewId="0"/>
  </sheetViews>
  <sheetFormatPr defaultRowHeight="13.5" x14ac:dyDescent="0.15"/>
  <cols>
    <col min="1" max="2" width="12.75" style="4" customWidth="1"/>
    <col min="3" max="3" width="15.625" style="4" customWidth="1"/>
    <col min="4" max="4" width="12.75" style="4" customWidth="1"/>
    <col min="5" max="5" width="15.625" style="4" customWidth="1"/>
    <col min="6" max="6" width="15.625" style="13" customWidth="1"/>
    <col min="7" max="7" width="21.5" style="13" customWidth="1"/>
    <col min="8" max="8" width="27.375" style="13" customWidth="1"/>
    <col min="9" max="9" width="21.5" style="13" customWidth="1"/>
    <col min="10" max="10" width="15.625" style="13" customWidth="1"/>
    <col min="11" max="11" width="21.5" style="9" customWidth="1"/>
    <col min="12" max="16" width="12.75" style="4" customWidth="1"/>
    <col min="17" max="17" width="21.125" style="4" customWidth="1"/>
    <col min="18" max="20" width="12.75" style="4" customWidth="1"/>
  </cols>
  <sheetData>
    <row r="1" spans="1:20" ht="25.5" customHeight="1" x14ac:dyDescent="0.15">
      <c r="A1" s="1" t="s">
        <v>36</v>
      </c>
      <c r="B1" s="1" t="s">
        <v>37</v>
      </c>
      <c r="C1" s="1" t="s">
        <v>38</v>
      </c>
      <c r="D1" s="1" t="s">
        <v>39</v>
      </c>
      <c r="E1" s="1" t="s">
        <v>44</v>
      </c>
      <c r="F1" s="3" t="s">
        <v>78</v>
      </c>
      <c r="G1" s="3" t="s">
        <v>76</v>
      </c>
      <c r="H1" s="3" t="s">
        <v>72</v>
      </c>
      <c r="I1" s="3" t="s">
        <v>77</v>
      </c>
      <c r="J1" s="3" t="s">
        <v>74</v>
      </c>
      <c r="K1" s="2" t="s">
        <v>97</v>
      </c>
      <c r="L1" s="1" t="s">
        <v>68</v>
      </c>
      <c r="M1" s="1" t="s">
        <v>90</v>
      </c>
      <c r="N1" s="1" t="s">
        <v>91</v>
      </c>
      <c r="O1" s="1" t="s">
        <v>67</v>
      </c>
      <c r="P1" s="1" t="s">
        <v>89</v>
      </c>
      <c r="Q1" s="1" t="s">
        <v>41</v>
      </c>
      <c r="R1" s="1" t="s">
        <v>96</v>
      </c>
      <c r="S1" s="1" t="s">
        <v>109</v>
      </c>
      <c r="T1" s="1" t="s">
        <v>110</v>
      </c>
    </row>
  </sheetData>
  <phoneticPr fontId="19"/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theme="9" tint="0.79998168889431442"/>
  </sheetPr>
  <dimension ref="A1:X1"/>
  <sheetViews>
    <sheetView workbookViewId="0"/>
  </sheetViews>
  <sheetFormatPr defaultRowHeight="13.5" x14ac:dyDescent="0.15"/>
  <cols>
    <col min="1" max="2" width="12.75" style="4" customWidth="1"/>
    <col min="3" max="3" width="15.625" style="4" customWidth="1"/>
    <col min="4" max="4" width="12.75" style="4" customWidth="1"/>
    <col min="5" max="5" width="15.625" style="4" customWidth="1"/>
    <col min="6" max="6" width="15.625" style="13" customWidth="1"/>
    <col min="7" max="7" width="21.5" style="13" customWidth="1"/>
    <col min="8" max="8" width="27.375" style="13" customWidth="1"/>
    <col min="9" max="9" width="21.5" style="13" customWidth="1"/>
    <col min="10" max="10" width="15.625" style="13" customWidth="1"/>
    <col min="11" max="11" width="21.5" style="9" customWidth="1"/>
    <col min="12" max="16" width="12.75" style="4" customWidth="1"/>
    <col min="17" max="17" width="21.125" style="4" customWidth="1"/>
    <col min="18" max="20" width="12.75" style="4" customWidth="1"/>
    <col min="21" max="21" width="27.375" style="32" customWidth="1"/>
    <col min="22" max="22" width="33.25" style="32" customWidth="1"/>
    <col min="23" max="23" width="27.375" style="32" customWidth="1"/>
    <col min="24" max="24" width="21.5" style="32" customWidth="1"/>
  </cols>
  <sheetData>
    <row r="1" spans="1:24" ht="27" customHeight="1" x14ac:dyDescent="0.15">
      <c r="A1" s="1" t="s">
        <v>36</v>
      </c>
      <c r="B1" s="1" t="s">
        <v>37</v>
      </c>
      <c r="C1" s="1" t="s">
        <v>38</v>
      </c>
      <c r="D1" s="1" t="s">
        <v>39</v>
      </c>
      <c r="E1" s="1" t="s">
        <v>44</v>
      </c>
      <c r="F1" s="3" t="s">
        <v>78</v>
      </c>
      <c r="G1" s="3" t="s">
        <v>76</v>
      </c>
      <c r="H1" s="3" t="s">
        <v>72</v>
      </c>
      <c r="I1" s="3" t="s">
        <v>77</v>
      </c>
      <c r="J1" s="3" t="s">
        <v>74</v>
      </c>
      <c r="K1" s="2" t="s">
        <v>97</v>
      </c>
      <c r="L1" s="1" t="s">
        <v>68</v>
      </c>
      <c r="M1" s="1" t="s">
        <v>90</v>
      </c>
      <c r="N1" s="1" t="s">
        <v>91</v>
      </c>
      <c r="O1" s="1" t="s">
        <v>67</v>
      </c>
      <c r="P1" s="1" t="s">
        <v>89</v>
      </c>
      <c r="Q1" s="1" t="s">
        <v>41</v>
      </c>
      <c r="R1" s="1" t="s">
        <v>96</v>
      </c>
      <c r="S1" s="1" t="s">
        <v>109</v>
      </c>
      <c r="T1" s="1" t="s">
        <v>110</v>
      </c>
      <c r="U1" s="12" t="s">
        <v>100</v>
      </c>
      <c r="V1" s="12" t="s">
        <v>101</v>
      </c>
      <c r="W1" s="12" t="s">
        <v>102</v>
      </c>
      <c r="X1" s="12" t="s">
        <v>103</v>
      </c>
    </row>
  </sheetData>
  <phoneticPr fontId="19"/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9" tint="0.79998168889431442"/>
  </sheetPr>
  <dimension ref="A1:U1"/>
  <sheetViews>
    <sheetView workbookViewId="0"/>
  </sheetViews>
  <sheetFormatPr defaultRowHeight="13.5" x14ac:dyDescent="0.15"/>
  <cols>
    <col min="1" max="2" width="12.75" style="4" customWidth="1"/>
    <col min="3" max="3" width="15.625" style="4" customWidth="1"/>
    <col min="4" max="4" width="12.75" style="4" customWidth="1"/>
    <col min="5" max="5" width="15.625" style="4" customWidth="1"/>
    <col min="6" max="6" width="12.75" style="4" customWidth="1"/>
    <col min="7" max="7" width="15.625" style="4" customWidth="1"/>
    <col min="8" max="9" width="12.75" style="4" customWidth="1"/>
    <col min="10" max="10" width="21.5" style="13" customWidth="1"/>
    <col min="11" max="11" width="27.375" style="13" customWidth="1"/>
    <col min="12" max="12" width="21.5" style="13" customWidth="1"/>
    <col min="13" max="13" width="15.625" style="13" customWidth="1"/>
    <col min="14" max="18" width="12.75" style="4" customWidth="1"/>
    <col min="19" max="19" width="21.125" style="4" customWidth="1"/>
    <col min="20" max="21" width="12.75" style="4" customWidth="1"/>
  </cols>
  <sheetData>
    <row r="1" spans="1:21" ht="25.5" customHeight="1" x14ac:dyDescent="0.15">
      <c r="A1" s="1" t="s">
        <v>36</v>
      </c>
      <c r="B1" s="1" t="s">
        <v>37</v>
      </c>
      <c r="C1" s="1" t="s">
        <v>38</v>
      </c>
      <c r="D1" s="1" t="s">
        <v>54</v>
      </c>
      <c r="E1" s="1" t="s">
        <v>108</v>
      </c>
      <c r="F1" s="1" t="s">
        <v>39</v>
      </c>
      <c r="G1" s="1" t="s">
        <v>44</v>
      </c>
      <c r="H1" s="1" t="s">
        <v>55</v>
      </c>
      <c r="I1" s="1" t="s">
        <v>92</v>
      </c>
      <c r="J1" s="3" t="s">
        <v>76</v>
      </c>
      <c r="K1" s="3" t="s">
        <v>72</v>
      </c>
      <c r="L1" s="3" t="s">
        <v>77</v>
      </c>
      <c r="M1" s="3" t="s">
        <v>74</v>
      </c>
      <c r="N1" s="1" t="s">
        <v>68</v>
      </c>
      <c r="O1" s="1" t="s">
        <v>90</v>
      </c>
      <c r="P1" s="1" t="s">
        <v>91</v>
      </c>
      <c r="Q1" s="1" t="s">
        <v>67</v>
      </c>
      <c r="R1" s="1" t="s">
        <v>89</v>
      </c>
      <c r="S1" s="1" t="s">
        <v>41</v>
      </c>
      <c r="T1" s="1" t="s">
        <v>96</v>
      </c>
      <c r="U1" s="1" t="s">
        <v>109</v>
      </c>
    </row>
  </sheetData>
  <phoneticPr fontId="19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6"/>
  <sheetViews>
    <sheetView workbookViewId="0">
      <selection sqref="A1:E1"/>
    </sheetView>
  </sheetViews>
  <sheetFormatPr defaultColWidth="9" defaultRowHeight="18.75" customHeight="1" x14ac:dyDescent="0.15"/>
  <cols>
    <col min="1" max="2" width="12.75" style="5" customWidth="1"/>
    <col min="3" max="3" width="15.625" style="5" customWidth="1"/>
    <col min="4" max="4" width="20.5" style="5" customWidth="1"/>
    <col min="5" max="5" width="15.625" style="5" customWidth="1"/>
    <col min="6" max="6" width="21.5" style="8" customWidth="1"/>
    <col min="7" max="7" width="27.375" style="8" customWidth="1"/>
    <col min="8" max="10" width="12.75" style="5" customWidth="1"/>
    <col min="11" max="11" width="21.125" style="5" customWidth="1"/>
    <col min="12" max="12" width="12.75" style="5" customWidth="1"/>
    <col min="13" max="13" width="70.125" style="5" customWidth="1"/>
    <col min="14" max="16384" width="9" style="10"/>
  </cols>
  <sheetData>
    <row r="1" spans="1:13" ht="18.75" customHeight="1" x14ac:dyDescent="0.15">
      <c r="A1" s="1" t="s">
        <v>36</v>
      </c>
      <c r="B1" s="1" t="s">
        <v>37</v>
      </c>
      <c r="C1" s="1" t="s">
        <v>38</v>
      </c>
      <c r="D1" s="1" t="s">
        <v>39</v>
      </c>
      <c r="E1" s="1" t="s">
        <v>40</v>
      </c>
      <c r="F1" s="2" t="s">
        <v>87</v>
      </c>
      <c r="G1" s="2" t="s">
        <v>72</v>
      </c>
      <c r="H1" s="1" t="s">
        <v>90</v>
      </c>
      <c r="I1" s="1" t="s">
        <v>43</v>
      </c>
      <c r="J1" s="1" t="s">
        <v>89</v>
      </c>
      <c r="K1" s="1" t="s">
        <v>41</v>
      </c>
      <c r="L1" s="1" t="s">
        <v>109</v>
      </c>
      <c r="M1" s="1" t="s">
        <v>110</v>
      </c>
    </row>
    <row r="2" spans="1:13" ht="18.75" customHeight="1" x14ac:dyDescent="0.15">
      <c r="A2" s="5">
        <v>14</v>
      </c>
      <c r="B2" s="5">
        <v>1</v>
      </c>
      <c r="C2" s="5">
        <v>0</v>
      </c>
      <c r="D2" s="5" t="s">
        <v>153</v>
      </c>
      <c r="E2" s="5" t="s">
        <v>547</v>
      </c>
      <c r="F2" s="8">
        <v>3862166024</v>
      </c>
      <c r="G2" s="8">
        <v>0</v>
      </c>
      <c r="H2" s="5">
        <v>38</v>
      </c>
      <c r="I2" s="5" t="s">
        <v>546</v>
      </c>
      <c r="J2" s="5" t="s">
        <v>548</v>
      </c>
      <c r="K2" s="5" t="s">
        <v>120</v>
      </c>
      <c r="L2" s="5" t="s">
        <v>121</v>
      </c>
      <c r="M2" s="5" t="s">
        <v>549</v>
      </c>
    </row>
    <row r="3" spans="1:13" ht="18.75" customHeight="1" x14ac:dyDescent="0.15">
      <c r="A3" s="5">
        <v>14</v>
      </c>
      <c r="B3" s="5">
        <v>2</v>
      </c>
      <c r="C3" s="5">
        <v>0</v>
      </c>
      <c r="D3" s="5" t="s">
        <v>153</v>
      </c>
      <c r="E3" s="5" t="s">
        <v>550</v>
      </c>
      <c r="F3" s="8">
        <v>445916296</v>
      </c>
      <c r="G3" s="8">
        <v>0</v>
      </c>
      <c r="H3" s="5">
        <v>50</v>
      </c>
      <c r="I3" s="5" t="s">
        <v>546</v>
      </c>
      <c r="J3" s="5" t="s">
        <v>548</v>
      </c>
      <c r="K3" s="5" t="s">
        <v>120</v>
      </c>
      <c r="L3" s="5" t="s">
        <v>121</v>
      </c>
      <c r="M3" s="5" t="s">
        <v>551</v>
      </c>
    </row>
    <row r="4" spans="1:13" ht="18.75" customHeight="1" x14ac:dyDescent="0.15">
      <c r="A4" s="5">
        <v>14</v>
      </c>
      <c r="B4" s="5">
        <v>3</v>
      </c>
      <c r="C4" s="5">
        <v>0</v>
      </c>
      <c r="D4" s="5" t="s">
        <v>153</v>
      </c>
      <c r="E4" s="5" t="s">
        <v>552</v>
      </c>
      <c r="F4" s="8">
        <v>129019229</v>
      </c>
      <c r="G4" s="8">
        <v>0</v>
      </c>
      <c r="H4" s="5">
        <v>50</v>
      </c>
      <c r="I4" s="5" t="s">
        <v>546</v>
      </c>
      <c r="J4" s="5" t="s">
        <v>548</v>
      </c>
      <c r="K4" s="5" t="s">
        <v>120</v>
      </c>
      <c r="L4" s="5" t="s">
        <v>121</v>
      </c>
      <c r="M4" s="5" t="s">
        <v>553</v>
      </c>
    </row>
    <row r="5" spans="1:13" ht="18.75" customHeight="1" x14ac:dyDescent="0.15">
      <c r="A5" s="5">
        <v>14</v>
      </c>
      <c r="B5" s="5">
        <v>4</v>
      </c>
      <c r="C5" s="5">
        <v>0</v>
      </c>
      <c r="D5" s="5" t="s">
        <v>153</v>
      </c>
      <c r="E5" s="5" t="s">
        <v>554</v>
      </c>
      <c r="F5" s="8">
        <v>71219395</v>
      </c>
      <c r="G5" s="8">
        <v>0</v>
      </c>
      <c r="H5" s="5">
        <v>31</v>
      </c>
      <c r="I5" s="5" t="s">
        <v>546</v>
      </c>
      <c r="J5" s="5" t="s">
        <v>548</v>
      </c>
      <c r="K5" s="5" t="s">
        <v>120</v>
      </c>
      <c r="L5" s="5" t="s">
        <v>121</v>
      </c>
      <c r="M5" s="5" t="s">
        <v>555</v>
      </c>
    </row>
    <row r="6" spans="1:13" ht="18.75" customHeight="1" x14ac:dyDescent="0.15">
      <c r="A6" s="5">
        <v>14</v>
      </c>
      <c r="B6" s="5">
        <v>5</v>
      </c>
      <c r="C6" s="5">
        <v>0</v>
      </c>
      <c r="D6" s="5" t="s">
        <v>153</v>
      </c>
      <c r="E6" s="5" t="s">
        <v>556</v>
      </c>
      <c r="F6" s="8">
        <v>45028475</v>
      </c>
      <c r="G6" s="8">
        <v>0</v>
      </c>
      <c r="H6" s="5">
        <v>31</v>
      </c>
      <c r="I6" s="5" t="s">
        <v>546</v>
      </c>
      <c r="J6" s="5" t="s">
        <v>548</v>
      </c>
      <c r="K6" s="5" t="s">
        <v>120</v>
      </c>
      <c r="L6" s="5" t="s">
        <v>121</v>
      </c>
      <c r="M6" s="5" t="s">
        <v>557</v>
      </c>
    </row>
  </sheetData>
  <phoneticPr fontId="19"/>
  <printOptions horizontalCentered="1"/>
  <pageMargins left="0" right="0" top="0.74803149606299213" bottom="0.74803149606299213" header="0.31496062992125984" footer="0.31496062992125984"/>
  <pageSetup paperSize="8" scale="79" fitToHeight="0" orientation="landscape" r:id="rId1"/>
  <headerFooter scaleWithDoc="0" alignWithMargins="0">
    <oddHeader>&amp;L&amp;A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theme="9" tint="0.79998168889431442"/>
  </sheetPr>
  <dimension ref="A1:U1"/>
  <sheetViews>
    <sheetView workbookViewId="0"/>
  </sheetViews>
  <sheetFormatPr defaultRowHeight="13.5" x14ac:dyDescent="0.15"/>
  <cols>
    <col min="1" max="2" width="12.75" style="4" customWidth="1"/>
    <col min="3" max="3" width="15.625" style="4" customWidth="1"/>
    <col min="4" max="4" width="12.75" style="4" customWidth="1"/>
    <col min="5" max="5" width="15.625" style="4" customWidth="1"/>
    <col min="6" max="6" width="12.75" style="4" customWidth="1"/>
    <col min="7" max="7" width="15.625" style="4" customWidth="1"/>
    <col min="8" max="9" width="12.75" style="4" customWidth="1"/>
    <col min="10" max="10" width="21.5" style="13" customWidth="1"/>
    <col min="11" max="11" width="27.375" style="13" customWidth="1"/>
    <col min="12" max="12" width="21.5" style="13" customWidth="1"/>
    <col min="13" max="13" width="15.625" style="13" customWidth="1"/>
    <col min="14" max="18" width="12.75" style="4" customWidth="1"/>
    <col min="19" max="19" width="21.125" style="4" customWidth="1"/>
    <col min="20" max="21" width="12.75" style="4" customWidth="1"/>
  </cols>
  <sheetData>
    <row r="1" spans="1:21" ht="25.5" customHeight="1" x14ac:dyDescent="0.15">
      <c r="A1" s="1" t="s">
        <v>36</v>
      </c>
      <c r="B1" s="1" t="s">
        <v>37</v>
      </c>
      <c r="C1" s="1" t="s">
        <v>38</v>
      </c>
      <c r="D1" s="1" t="s">
        <v>54</v>
      </c>
      <c r="E1" s="1" t="s">
        <v>108</v>
      </c>
      <c r="F1" s="1" t="s">
        <v>39</v>
      </c>
      <c r="G1" s="1" t="s">
        <v>44</v>
      </c>
      <c r="H1" s="1" t="s">
        <v>55</v>
      </c>
      <c r="I1" s="1" t="s">
        <v>92</v>
      </c>
      <c r="J1" s="3" t="s">
        <v>76</v>
      </c>
      <c r="K1" s="3" t="s">
        <v>72</v>
      </c>
      <c r="L1" s="3" t="s">
        <v>77</v>
      </c>
      <c r="M1" s="3" t="s">
        <v>74</v>
      </c>
      <c r="N1" s="1" t="s">
        <v>68</v>
      </c>
      <c r="O1" s="1" t="s">
        <v>90</v>
      </c>
      <c r="P1" s="1" t="s">
        <v>91</v>
      </c>
      <c r="Q1" s="1" t="s">
        <v>67</v>
      </c>
      <c r="R1" s="1" t="s">
        <v>89</v>
      </c>
      <c r="S1" s="1" t="s">
        <v>41</v>
      </c>
      <c r="T1" s="1" t="s">
        <v>96</v>
      </c>
      <c r="U1" s="1" t="s">
        <v>109</v>
      </c>
    </row>
  </sheetData>
  <phoneticPr fontId="19"/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theme="9" tint="0.79998168889431442"/>
  </sheetPr>
  <dimension ref="A1:T8"/>
  <sheetViews>
    <sheetView workbookViewId="0"/>
  </sheetViews>
  <sheetFormatPr defaultRowHeight="13.5" x14ac:dyDescent="0.15"/>
  <cols>
    <col min="1" max="1" width="12.75" style="4" customWidth="1"/>
    <col min="2" max="2" width="15.625" style="4" customWidth="1"/>
    <col min="3" max="3" width="37.5" style="4" customWidth="1"/>
    <col min="4" max="4" width="21.125" style="4" customWidth="1"/>
    <col min="5" max="5" width="18.625" style="13" customWidth="1"/>
    <col min="6" max="6" width="19.125" style="13" customWidth="1"/>
    <col min="7" max="8" width="22.125" style="9" customWidth="1"/>
    <col min="9" max="9" width="6.875" style="4" customWidth="1"/>
    <col min="10" max="10" width="27.375" style="13" customWidth="1"/>
    <col min="11" max="11" width="21.5" style="13" customWidth="1"/>
    <col min="12" max="12" width="15.625" style="13" customWidth="1"/>
    <col min="13" max="13" width="20.625" style="9" customWidth="1"/>
    <col min="14" max="17" width="12.75" style="4" customWidth="1"/>
    <col min="18" max="19" width="12.75" style="22" customWidth="1"/>
    <col min="20" max="20" width="27.875" style="22" customWidth="1"/>
  </cols>
  <sheetData>
    <row r="1" spans="1:20" ht="26.25" customHeight="1" x14ac:dyDescent="0.15">
      <c r="A1" s="1" t="s">
        <v>37</v>
      </c>
      <c r="B1" s="1" t="s">
        <v>38</v>
      </c>
      <c r="C1" s="1" t="s">
        <v>45</v>
      </c>
      <c r="D1" s="1" t="s">
        <v>46</v>
      </c>
      <c r="E1" s="3" t="s">
        <v>73</v>
      </c>
      <c r="F1" s="3" t="s">
        <v>79</v>
      </c>
      <c r="G1" s="2" t="s">
        <v>104</v>
      </c>
      <c r="H1" s="2" t="s">
        <v>105</v>
      </c>
      <c r="I1" s="1" t="s">
        <v>69</v>
      </c>
      <c r="J1" s="3" t="s">
        <v>72</v>
      </c>
      <c r="K1" s="3" t="s">
        <v>77</v>
      </c>
      <c r="L1" s="3" t="s">
        <v>74</v>
      </c>
      <c r="M1" s="2" t="s">
        <v>88</v>
      </c>
      <c r="N1" s="1" t="s">
        <v>68</v>
      </c>
      <c r="O1" s="1" t="s">
        <v>90</v>
      </c>
      <c r="P1" s="1" t="s">
        <v>91</v>
      </c>
      <c r="Q1" s="1" t="s">
        <v>89</v>
      </c>
      <c r="R1" s="6" t="s">
        <v>96</v>
      </c>
      <c r="S1" s="6" t="s">
        <v>109</v>
      </c>
      <c r="T1" s="6" t="s">
        <v>110</v>
      </c>
    </row>
    <row r="2" spans="1:20" x14ac:dyDescent="0.15">
      <c r="A2" s="4">
        <v>2</v>
      </c>
      <c r="B2" s="4">
        <v>0</v>
      </c>
      <c r="C2" s="4" t="s">
        <v>579</v>
      </c>
      <c r="D2" s="4" t="s">
        <v>580</v>
      </c>
      <c r="E2" s="13">
        <v>1805000</v>
      </c>
      <c r="I2" s="4">
        <v>1</v>
      </c>
      <c r="J2" s="13">
        <v>1804999</v>
      </c>
      <c r="K2" s="13">
        <v>0</v>
      </c>
      <c r="L2" s="13">
        <v>1</v>
      </c>
      <c r="M2" s="9">
        <v>38712</v>
      </c>
      <c r="N2" s="4">
        <v>14</v>
      </c>
      <c r="O2" s="4">
        <v>5</v>
      </c>
      <c r="P2" s="4">
        <v>0</v>
      </c>
      <c r="Q2" s="4" t="s">
        <v>581</v>
      </c>
      <c r="R2" s="22" t="s">
        <v>14</v>
      </c>
      <c r="S2" s="22" t="s">
        <v>121</v>
      </c>
      <c r="T2" s="22" t="s">
        <v>582</v>
      </c>
    </row>
    <row r="3" spans="1:20" x14ac:dyDescent="0.15">
      <c r="A3" s="4">
        <v>3</v>
      </c>
      <c r="B3" s="4">
        <v>0</v>
      </c>
      <c r="C3" s="4" t="s">
        <v>583</v>
      </c>
      <c r="D3" s="4" t="s">
        <v>580</v>
      </c>
      <c r="E3" s="13">
        <v>1134000</v>
      </c>
      <c r="I3" s="4">
        <v>1</v>
      </c>
      <c r="J3" s="13">
        <v>1133999</v>
      </c>
      <c r="K3" s="13">
        <v>0</v>
      </c>
      <c r="L3" s="13">
        <v>1</v>
      </c>
      <c r="M3" s="9">
        <v>39210</v>
      </c>
      <c r="N3" s="4">
        <v>12</v>
      </c>
      <c r="O3" s="4">
        <v>5</v>
      </c>
      <c r="P3" s="4">
        <v>0</v>
      </c>
      <c r="Q3" s="4" t="s">
        <v>581</v>
      </c>
      <c r="R3" s="22" t="s">
        <v>14</v>
      </c>
      <c r="S3" s="22" t="s">
        <v>121</v>
      </c>
      <c r="T3" s="22" t="s">
        <v>584</v>
      </c>
    </row>
    <row r="4" spans="1:20" x14ac:dyDescent="0.15">
      <c r="A4" s="4">
        <v>4</v>
      </c>
      <c r="B4" s="4">
        <v>0</v>
      </c>
      <c r="C4" s="4" t="s">
        <v>585</v>
      </c>
      <c r="D4" s="4" t="s">
        <v>586</v>
      </c>
      <c r="E4" s="13">
        <v>1061445</v>
      </c>
      <c r="I4" s="4">
        <v>1</v>
      </c>
      <c r="J4" s="13">
        <v>1061444</v>
      </c>
      <c r="K4" s="13">
        <v>0</v>
      </c>
      <c r="L4" s="13">
        <v>1</v>
      </c>
      <c r="M4" s="9">
        <v>37756</v>
      </c>
      <c r="N4" s="4">
        <v>16</v>
      </c>
      <c r="O4" s="4">
        <v>4</v>
      </c>
      <c r="P4" s="4">
        <v>0</v>
      </c>
      <c r="Q4" s="4" t="s">
        <v>581</v>
      </c>
      <c r="R4" s="22" t="s">
        <v>17</v>
      </c>
      <c r="S4" s="22" t="s">
        <v>121</v>
      </c>
      <c r="T4" s="22" t="s">
        <v>587</v>
      </c>
    </row>
    <row r="5" spans="1:20" x14ac:dyDescent="0.15">
      <c r="A5" s="4">
        <v>5</v>
      </c>
      <c r="B5" s="4">
        <v>0</v>
      </c>
      <c r="C5" s="4" t="s">
        <v>588</v>
      </c>
      <c r="D5" s="4" t="s">
        <v>580</v>
      </c>
      <c r="E5" s="13">
        <v>577500</v>
      </c>
      <c r="I5" s="4">
        <v>1</v>
      </c>
      <c r="J5" s="13">
        <v>577499</v>
      </c>
      <c r="K5" s="13">
        <v>0</v>
      </c>
      <c r="L5" s="13">
        <v>1</v>
      </c>
      <c r="M5" s="9">
        <v>39556</v>
      </c>
      <c r="N5" s="4">
        <v>11</v>
      </c>
      <c r="O5" s="4">
        <v>5</v>
      </c>
      <c r="P5" s="4">
        <v>0</v>
      </c>
      <c r="Q5" s="4" t="s">
        <v>581</v>
      </c>
      <c r="R5" s="22" t="s">
        <v>14</v>
      </c>
      <c r="S5" s="22" t="s">
        <v>121</v>
      </c>
      <c r="T5" s="22" t="s">
        <v>589</v>
      </c>
    </row>
    <row r="6" spans="1:20" x14ac:dyDescent="0.15">
      <c r="A6" s="4">
        <v>6</v>
      </c>
      <c r="B6" s="4">
        <v>0</v>
      </c>
      <c r="C6" s="4" t="s">
        <v>590</v>
      </c>
      <c r="D6" s="4" t="s">
        <v>586</v>
      </c>
      <c r="E6" s="13">
        <v>850447</v>
      </c>
      <c r="I6" s="4">
        <v>1</v>
      </c>
      <c r="J6" s="13">
        <v>850446</v>
      </c>
      <c r="K6" s="13">
        <v>0</v>
      </c>
      <c r="L6" s="13">
        <v>1</v>
      </c>
      <c r="M6" s="9">
        <v>35944</v>
      </c>
      <c r="N6" s="4">
        <v>21</v>
      </c>
      <c r="O6" s="4">
        <v>4</v>
      </c>
      <c r="P6" s="4">
        <v>0</v>
      </c>
      <c r="Q6" s="4" t="s">
        <v>581</v>
      </c>
      <c r="R6" s="22" t="s">
        <v>17</v>
      </c>
      <c r="S6" s="22" t="s">
        <v>121</v>
      </c>
      <c r="T6" s="22" t="s">
        <v>591</v>
      </c>
    </row>
    <row r="7" spans="1:20" x14ac:dyDescent="0.15">
      <c r="A7" s="4">
        <v>7</v>
      </c>
      <c r="B7" s="4">
        <v>0</v>
      </c>
      <c r="C7" s="4" t="s">
        <v>592</v>
      </c>
      <c r="D7" s="4" t="s">
        <v>580</v>
      </c>
      <c r="E7" s="13">
        <v>1309035</v>
      </c>
      <c r="I7" s="4">
        <v>1</v>
      </c>
      <c r="J7" s="13">
        <v>1309034</v>
      </c>
      <c r="K7" s="13">
        <v>0</v>
      </c>
      <c r="L7" s="13">
        <v>1</v>
      </c>
      <c r="M7" s="9">
        <v>41395</v>
      </c>
      <c r="N7" s="4">
        <v>6</v>
      </c>
      <c r="O7" s="4">
        <v>5</v>
      </c>
      <c r="P7" s="4">
        <v>0</v>
      </c>
      <c r="Q7" s="4" t="s">
        <v>581</v>
      </c>
      <c r="R7" s="22" t="s">
        <v>14</v>
      </c>
      <c r="S7" s="22" t="s">
        <v>121</v>
      </c>
      <c r="T7" s="22" t="s">
        <v>593</v>
      </c>
    </row>
    <row r="8" spans="1:20" x14ac:dyDescent="0.15">
      <c r="A8" s="4">
        <v>8</v>
      </c>
      <c r="B8" s="4">
        <v>0</v>
      </c>
      <c r="C8" s="4" t="s">
        <v>594</v>
      </c>
      <c r="D8" s="4" t="s">
        <v>586</v>
      </c>
      <c r="E8" s="13">
        <v>2684451</v>
      </c>
      <c r="I8" s="4">
        <v>1</v>
      </c>
      <c r="J8" s="13">
        <v>2684450</v>
      </c>
      <c r="K8" s="13">
        <v>442935</v>
      </c>
      <c r="L8" s="13">
        <v>1</v>
      </c>
      <c r="M8" s="9">
        <v>41484</v>
      </c>
      <c r="N8" s="4">
        <v>6</v>
      </c>
      <c r="O8" s="4">
        <v>6</v>
      </c>
      <c r="P8" s="4">
        <v>0</v>
      </c>
      <c r="Q8" s="4" t="s">
        <v>581</v>
      </c>
      <c r="R8" s="22" t="s">
        <v>14</v>
      </c>
      <c r="S8" s="22" t="s">
        <v>121</v>
      </c>
      <c r="T8" s="22" t="s">
        <v>595</v>
      </c>
    </row>
  </sheetData>
  <phoneticPr fontId="19"/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theme="9" tint="0.79998168889431442"/>
    <pageSetUpPr fitToPage="1"/>
  </sheetPr>
  <dimension ref="A1:N8"/>
  <sheetViews>
    <sheetView workbookViewId="0">
      <selection sqref="A1:E1"/>
    </sheetView>
  </sheetViews>
  <sheetFormatPr defaultRowHeight="13.5" x14ac:dyDescent="0.15"/>
  <cols>
    <col min="1" max="1" width="12.75" style="4" customWidth="1"/>
    <col min="2" max="2" width="15.625" style="4" hidden="1" customWidth="1"/>
    <col min="3" max="3" width="37.5" style="4" customWidth="1"/>
    <col min="4" max="4" width="21.125" style="4" customWidth="1"/>
    <col min="5" max="5" width="18.625" style="13" customWidth="1"/>
    <col min="6" max="6" width="6.875" style="4" customWidth="1"/>
    <col min="7" max="7" width="27.375" style="13" customWidth="1"/>
    <col min="8" max="8" width="21.5" style="13" customWidth="1"/>
    <col min="9" max="9" width="15.625" style="13" customWidth="1"/>
    <col min="10" max="10" width="20.625" style="9" customWidth="1"/>
    <col min="11" max="12" width="12.75" style="4" customWidth="1"/>
    <col min="13" max="13" width="12.75" style="22" hidden="1" customWidth="1"/>
    <col min="14" max="14" width="27.875" style="22" hidden="1" customWidth="1"/>
  </cols>
  <sheetData>
    <row r="1" spans="1:14" ht="26.25" customHeight="1" x14ac:dyDescent="0.15">
      <c r="A1" s="1" t="s">
        <v>37</v>
      </c>
      <c r="B1" s="1" t="s">
        <v>38</v>
      </c>
      <c r="C1" s="1" t="s">
        <v>45</v>
      </c>
      <c r="D1" s="1" t="s">
        <v>46</v>
      </c>
      <c r="E1" s="3" t="s">
        <v>73</v>
      </c>
      <c r="F1" s="1" t="s">
        <v>69</v>
      </c>
      <c r="G1" s="3" t="s">
        <v>72</v>
      </c>
      <c r="H1" s="3" t="s">
        <v>77</v>
      </c>
      <c r="I1" s="3" t="s">
        <v>74</v>
      </c>
      <c r="J1" s="2" t="s">
        <v>88</v>
      </c>
      <c r="K1" s="1" t="s">
        <v>68</v>
      </c>
      <c r="L1" s="1" t="s">
        <v>90</v>
      </c>
      <c r="M1" s="6" t="s">
        <v>109</v>
      </c>
      <c r="N1" s="6" t="s">
        <v>110</v>
      </c>
    </row>
    <row r="2" spans="1:14" x14ac:dyDescent="0.15">
      <c r="A2" s="4">
        <v>2</v>
      </c>
      <c r="B2" s="4">
        <v>0</v>
      </c>
      <c r="C2" s="4" t="s">
        <v>579</v>
      </c>
      <c r="D2" s="4" t="s">
        <v>580</v>
      </c>
      <c r="E2" s="13">
        <v>1805000</v>
      </c>
      <c r="F2" s="4">
        <v>1</v>
      </c>
      <c r="G2" s="13">
        <v>1804999</v>
      </c>
      <c r="H2" s="13">
        <v>0</v>
      </c>
      <c r="I2" s="13">
        <v>1</v>
      </c>
      <c r="J2" s="9">
        <v>38712</v>
      </c>
      <c r="K2" s="4">
        <v>15</v>
      </c>
      <c r="L2" s="4">
        <v>5</v>
      </c>
      <c r="M2" s="22" t="s">
        <v>121</v>
      </c>
      <c r="N2" s="22" t="s">
        <v>582</v>
      </c>
    </row>
    <row r="3" spans="1:14" x14ac:dyDescent="0.15">
      <c r="A3" s="4">
        <v>3</v>
      </c>
      <c r="B3" s="4">
        <v>0</v>
      </c>
      <c r="C3" s="4" t="s">
        <v>583</v>
      </c>
      <c r="D3" s="4" t="s">
        <v>580</v>
      </c>
      <c r="E3" s="13">
        <v>1134000</v>
      </c>
      <c r="F3" s="4">
        <v>1</v>
      </c>
      <c r="G3" s="13">
        <v>1133999</v>
      </c>
      <c r="H3" s="13">
        <v>0</v>
      </c>
      <c r="I3" s="13">
        <v>1</v>
      </c>
      <c r="J3" s="9">
        <v>39210</v>
      </c>
      <c r="K3" s="4">
        <v>13</v>
      </c>
      <c r="L3" s="4">
        <v>5</v>
      </c>
      <c r="M3" s="22" t="s">
        <v>121</v>
      </c>
      <c r="N3" s="22" t="s">
        <v>584</v>
      </c>
    </row>
    <row r="4" spans="1:14" x14ac:dyDescent="0.15">
      <c r="A4" s="4">
        <v>4</v>
      </c>
      <c r="B4" s="4">
        <v>0</v>
      </c>
      <c r="C4" s="4" t="s">
        <v>585</v>
      </c>
      <c r="D4" s="4" t="s">
        <v>586</v>
      </c>
      <c r="E4" s="13">
        <v>1061445</v>
      </c>
      <c r="F4" s="4">
        <v>1</v>
      </c>
      <c r="G4" s="13">
        <v>1061444</v>
      </c>
      <c r="H4" s="13">
        <v>0</v>
      </c>
      <c r="I4" s="13">
        <v>1</v>
      </c>
      <c r="J4" s="9">
        <v>37756</v>
      </c>
      <c r="K4" s="4">
        <v>17</v>
      </c>
      <c r="L4" s="4">
        <v>4</v>
      </c>
      <c r="M4" s="22" t="s">
        <v>121</v>
      </c>
      <c r="N4" s="22" t="s">
        <v>587</v>
      </c>
    </row>
    <row r="5" spans="1:14" x14ac:dyDescent="0.15">
      <c r="A5" s="4">
        <v>5</v>
      </c>
      <c r="B5" s="4">
        <v>0</v>
      </c>
      <c r="C5" s="4" t="s">
        <v>588</v>
      </c>
      <c r="D5" s="4" t="s">
        <v>580</v>
      </c>
      <c r="E5" s="13">
        <v>577500</v>
      </c>
      <c r="F5" s="4">
        <v>1</v>
      </c>
      <c r="G5" s="13">
        <v>577499</v>
      </c>
      <c r="H5" s="13">
        <v>0</v>
      </c>
      <c r="I5" s="13">
        <v>1</v>
      </c>
      <c r="J5" s="9">
        <v>39556</v>
      </c>
      <c r="K5" s="4">
        <v>12</v>
      </c>
      <c r="L5" s="4">
        <v>5</v>
      </c>
      <c r="M5" s="22" t="s">
        <v>121</v>
      </c>
      <c r="N5" s="22" t="s">
        <v>589</v>
      </c>
    </row>
    <row r="6" spans="1:14" x14ac:dyDescent="0.15">
      <c r="A6" s="4">
        <v>6</v>
      </c>
      <c r="B6" s="4">
        <v>0</v>
      </c>
      <c r="C6" s="4" t="s">
        <v>590</v>
      </c>
      <c r="D6" s="4" t="s">
        <v>586</v>
      </c>
      <c r="E6" s="13">
        <v>850447</v>
      </c>
      <c r="F6" s="4">
        <v>1</v>
      </c>
      <c r="G6" s="13">
        <v>850446</v>
      </c>
      <c r="H6" s="13">
        <v>0</v>
      </c>
      <c r="I6" s="13">
        <v>1</v>
      </c>
      <c r="J6" s="9">
        <v>35944</v>
      </c>
      <c r="K6" s="4">
        <v>22</v>
      </c>
      <c r="L6" s="4">
        <v>4</v>
      </c>
      <c r="M6" s="22" t="s">
        <v>121</v>
      </c>
      <c r="N6" s="22" t="s">
        <v>591</v>
      </c>
    </row>
    <row r="7" spans="1:14" x14ac:dyDescent="0.15">
      <c r="A7" s="4">
        <v>7</v>
      </c>
      <c r="B7" s="4">
        <v>0</v>
      </c>
      <c r="C7" s="4" t="s">
        <v>592</v>
      </c>
      <c r="D7" s="4" t="s">
        <v>580</v>
      </c>
      <c r="E7" s="13">
        <v>1309035</v>
      </c>
      <c r="F7" s="4">
        <v>1</v>
      </c>
      <c r="G7" s="13">
        <v>1309034</v>
      </c>
      <c r="H7" s="13">
        <v>0</v>
      </c>
      <c r="I7" s="13">
        <v>1</v>
      </c>
      <c r="J7" s="9">
        <v>41395</v>
      </c>
      <c r="K7" s="4">
        <v>7</v>
      </c>
      <c r="L7" s="4">
        <v>5</v>
      </c>
      <c r="M7" s="22" t="s">
        <v>121</v>
      </c>
      <c r="N7" s="22" t="s">
        <v>593</v>
      </c>
    </row>
    <row r="8" spans="1:14" x14ac:dyDescent="0.15">
      <c r="A8" s="4">
        <v>8</v>
      </c>
      <c r="B8" s="4">
        <v>0</v>
      </c>
      <c r="C8" s="4" t="s">
        <v>594</v>
      </c>
      <c r="D8" s="4" t="s">
        <v>586</v>
      </c>
      <c r="E8" s="13">
        <v>2684451</v>
      </c>
      <c r="F8" s="4">
        <v>1</v>
      </c>
      <c r="G8" s="13">
        <v>2684450</v>
      </c>
      <c r="H8" s="13">
        <v>0</v>
      </c>
      <c r="I8" s="13">
        <v>1</v>
      </c>
      <c r="J8" s="9">
        <v>41484</v>
      </c>
      <c r="K8" s="4">
        <v>7</v>
      </c>
      <c r="L8" s="4">
        <v>6</v>
      </c>
      <c r="M8" s="22" t="s">
        <v>121</v>
      </c>
      <c r="N8" s="22" t="s">
        <v>595</v>
      </c>
    </row>
  </sheetData>
  <phoneticPr fontId="19"/>
  <printOptions horizontalCentered="1"/>
  <pageMargins left="0" right="0" top="0.59055118110236227" bottom="0" header="0.31496062992125984" footer="0.31496062992125984"/>
  <pageSetup paperSize="8" fitToHeight="0" orientation="landscape" r:id="rId1"/>
  <headerFooter scaleWithDoc="0" alignWithMargins="0">
    <oddHeader>&amp;L&amp;A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theme="9" tint="0.79998168889431442"/>
  </sheetPr>
  <dimension ref="A1:Q1"/>
  <sheetViews>
    <sheetView workbookViewId="0"/>
  </sheetViews>
  <sheetFormatPr defaultRowHeight="13.5" x14ac:dyDescent="0.15"/>
  <cols>
    <col min="1" max="1" width="12.75" style="4" customWidth="1"/>
    <col min="2" max="2" width="15.625" style="4" customWidth="1"/>
    <col min="3" max="3" width="12.75" style="4" customWidth="1"/>
    <col min="4" max="4" width="15.625" style="4" customWidth="1"/>
    <col min="5" max="7" width="12.75" style="4" customWidth="1"/>
    <col min="8" max="8" width="21.5" style="13" customWidth="1"/>
    <col min="9" max="9" width="27.375" style="13" customWidth="1"/>
    <col min="10" max="10" width="21.5" style="13" customWidth="1"/>
    <col min="11" max="11" width="15.625" style="13" customWidth="1"/>
    <col min="12" max="17" width="12.75" style="4" customWidth="1"/>
  </cols>
  <sheetData>
    <row r="1" spans="1:17" ht="25.5" customHeight="1" x14ac:dyDescent="0.15">
      <c r="A1" s="1" t="s">
        <v>37</v>
      </c>
      <c r="B1" s="1" t="s">
        <v>38</v>
      </c>
      <c r="C1" s="1" t="s">
        <v>54</v>
      </c>
      <c r="D1" s="1" t="s">
        <v>108</v>
      </c>
      <c r="E1" s="1" t="s">
        <v>45</v>
      </c>
      <c r="F1" s="1" t="s">
        <v>55</v>
      </c>
      <c r="G1" s="1" t="s">
        <v>92</v>
      </c>
      <c r="H1" s="3" t="s">
        <v>76</v>
      </c>
      <c r="I1" s="3" t="s">
        <v>72</v>
      </c>
      <c r="J1" s="3" t="s">
        <v>77</v>
      </c>
      <c r="K1" s="3" t="s">
        <v>74</v>
      </c>
      <c r="L1" s="1" t="s">
        <v>68</v>
      </c>
      <c r="M1" s="1" t="s">
        <v>90</v>
      </c>
      <c r="N1" s="1" t="s">
        <v>91</v>
      </c>
      <c r="O1" s="1" t="s">
        <v>89</v>
      </c>
      <c r="P1" s="1" t="s">
        <v>96</v>
      </c>
      <c r="Q1" s="1" t="s">
        <v>109</v>
      </c>
    </row>
  </sheetData>
  <phoneticPr fontId="19"/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theme="9" tint="0.79998168889431442"/>
  </sheetPr>
  <dimension ref="A1:Q1"/>
  <sheetViews>
    <sheetView workbookViewId="0"/>
  </sheetViews>
  <sheetFormatPr defaultRowHeight="13.5" x14ac:dyDescent="0.15"/>
  <cols>
    <col min="1" max="1" width="12.75" style="4" customWidth="1"/>
    <col min="2" max="2" width="15.625" style="4" customWidth="1"/>
    <col min="3" max="3" width="12.75" style="4" customWidth="1"/>
    <col min="4" max="4" width="15.625" style="4" customWidth="1"/>
    <col min="5" max="7" width="12.75" style="4" customWidth="1"/>
    <col min="8" max="8" width="21.5" style="13" customWidth="1"/>
    <col min="9" max="9" width="27.375" style="13" customWidth="1"/>
    <col min="10" max="10" width="21.5" style="13" customWidth="1"/>
    <col min="11" max="11" width="15.625" style="13" customWidth="1"/>
    <col min="12" max="17" width="12.75" style="4" customWidth="1"/>
  </cols>
  <sheetData>
    <row r="1" spans="1:17" ht="25.5" customHeight="1" x14ac:dyDescent="0.15">
      <c r="A1" s="1" t="s">
        <v>37</v>
      </c>
      <c r="B1" s="1" t="s">
        <v>38</v>
      </c>
      <c r="C1" s="1" t="s">
        <v>54</v>
      </c>
      <c r="D1" s="1" t="s">
        <v>108</v>
      </c>
      <c r="E1" s="1" t="s">
        <v>45</v>
      </c>
      <c r="F1" s="1" t="s">
        <v>55</v>
      </c>
      <c r="G1" s="1" t="s">
        <v>92</v>
      </c>
      <c r="H1" s="3" t="s">
        <v>76</v>
      </c>
      <c r="I1" s="3" t="s">
        <v>72</v>
      </c>
      <c r="J1" s="3" t="s">
        <v>77</v>
      </c>
      <c r="K1" s="3" t="s">
        <v>74</v>
      </c>
      <c r="L1" s="1" t="s">
        <v>68</v>
      </c>
      <c r="M1" s="1" t="s">
        <v>90</v>
      </c>
      <c r="N1" s="1" t="s">
        <v>91</v>
      </c>
      <c r="O1" s="1" t="s">
        <v>89</v>
      </c>
      <c r="P1" s="1" t="s">
        <v>96</v>
      </c>
      <c r="Q1" s="1" t="s">
        <v>109</v>
      </c>
    </row>
  </sheetData>
  <phoneticPr fontId="19"/>
  <pageMargins left="0.7" right="0.7" top="0.75" bottom="0.75" header="0.3" footer="0.3"/>
  <pageSetup paperSize="9" orientation="portrait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theme="9" tint="0.79998168889431442"/>
  </sheetPr>
  <dimension ref="A1:T1"/>
  <sheetViews>
    <sheetView workbookViewId="0"/>
  </sheetViews>
  <sheetFormatPr defaultRowHeight="13.5" x14ac:dyDescent="0.15"/>
  <cols>
    <col min="1" max="1" width="12.75" style="4" customWidth="1"/>
    <col min="2" max="2" width="15.625" style="4" customWidth="1"/>
    <col min="3" max="3" width="12.75" style="4" customWidth="1"/>
    <col min="4" max="4" width="6.875" style="4" customWidth="1"/>
    <col min="5" max="5" width="18.625" style="13" customWidth="1"/>
    <col min="6" max="6" width="19.125" style="13" customWidth="1"/>
    <col min="7" max="8" width="22.125" style="9" customWidth="1"/>
    <col min="9" max="9" width="6.875" style="4" customWidth="1"/>
    <col min="10" max="10" width="27.375" style="13" customWidth="1"/>
    <col min="11" max="11" width="21.5" style="13" customWidth="1"/>
    <col min="12" max="12" width="15.625" style="13" customWidth="1"/>
    <col min="13" max="13" width="15.625" style="9" customWidth="1"/>
    <col min="14" max="17" width="12.75" style="4" customWidth="1"/>
    <col min="18" max="20" width="12.75" style="22" customWidth="1"/>
  </cols>
  <sheetData>
    <row r="1" spans="1:20" ht="26.25" customHeight="1" x14ac:dyDescent="0.15">
      <c r="A1" s="1" t="s">
        <v>37</v>
      </c>
      <c r="B1" s="1" t="s">
        <v>38</v>
      </c>
      <c r="C1" s="1" t="s">
        <v>45</v>
      </c>
      <c r="D1" s="1" t="s">
        <v>46</v>
      </c>
      <c r="E1" s="3" t="s">
        <v>73</v>
      </c>
      <c r="F1" s="3" t="s">
        <v>79</v>
      </c>
      <c r="G1" s="2" t="s">
        <v>104</v>
      </c>
      <c r="H1" s="2" t="s">
        <v>105</v>
      </c>
      <c r="I1" s="1" t="s">
        <v>69</v>
      </c>
      <c r="J1" s="3" t="s">
        <v>72</v>
      </c>
      <c r="K1" s="3" t="s">
        <v>77</v>
      </c>
      <c r="L1" s="3" t="s">
        <v>74</v>
      </c>
      <c r="M1" s="2" t="s">
        <v>88</v>
      </c>
      <c r="N1" s="1" t="s">
        <v>68</v>
      </c>
      <c r="O1" s="1" t="s">
        <v>90</v>
      </c>
      <c r="P1" s="1" t="s">
        <v>91</v>
      </c>
      <c r="Q1" s="1" t="s">
        <v>89</v>
      </c>
      <c r="R1" s="6" t="s">
        <v>96</v>
      </c>
      <c r="S1" s="6" t="s">
        <v>109</v>
      </c>
      <c r="T1" s="6" t="s">
        <v>110</v>
      </c>
    </row>
  </sheetData>
  <phoneticPr fontId="19"/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theme="9" tint="0.79998168889431442"/>
  </sheetPr>
  <dimension ref="A1:X1"/>
  <sheetViews>
    <sheetView workbookViewId="0"/>
  </sheetViews>
  <sheetFormatPr defaultRowHeight="13.5" x14ac:dyDescent="0.15"/>
  <cols>
    <col min="1" max="1" width="12.75" style="4" customWidth="1"/>
    <col min="2" max="2" width="15.625" style="4" customWidth="1"/>
    <col min="3" max="3" width="12.75" style="4" customWidth="1"/>
    <col min="4" max="4" width="6.875" style="4" customWidth="1"/>
    <col min="5" max="5" width="18.625" style="13" customWidth="1"/>
    <col min="6" max="6" width="19.125" style="13" customWidth="1"/>
    <col min="7" max="8" width="22.125" style="9" customWidth="1"/>
    <col min="9" max="9" width="6.875" style="4" customWidth="1"/>
    <col min="10" max="10" width="27.375" style="13" customWidth="1"/>
    <col min="11" max="11" width="21.5" style="13" customWidth="1"/>
    <col min="12" max="12" width="15.625" style="13" customWidth="1"/>
    <col min="13" max="13" width="15.625" style="9" customWidth="1"/>
    <col min="14" max="17" width="12.75" style="4" customWidth="1"/>
    <col min="18" max="20" width="12.75" style="22" customWidth="1"/>
    <col min="21" max="21" width="27.375" style="32" customWidth="1"/>
    <col min="22" max="22" width="33.25" style="32" customWidth="1"/>
    <col min="23" max="23" width="27.375" style="32" customWidth="1"/>
    <col min="24" max="24" width="21.5" style="32" customWidth="1"/>
  </cols>
  <sheetData>
    <row r="1" spans="1:24" ht="26.25" customHeight="1" x14ac:dyDescent="0.15">
      <c r="A1" s="1" t="s">
        <v>37</v>
      </c>
      <c r="B1" s="1" t="s">
        <v>38</v>
      </c>
      <c r="C1" s="1" t="s">
        <v>45</v>
      </c>
      <c r="D1" s="1" t="s">
        <v>46</v>
      </c>
      <c r="E1" s="3" t="s">
        <v>73</v>
      </c>
      <c r="F1" s="3" t="s">
        <v>79</v>
      </c>
      <c r="G1" s="2" t="s">
        <v>104</v>
      </c>
      <c r="H1" s="2" t="s">
        <v>105</v>
      </c>
      <c r="I1" s="1" t="s">
        <v>69</v>
      </c>
      <c r="J1" s="3" t="s">
        <v>72</v>
      </c>
      <c r="K1" s="3" t="s">
        <v>77</v>
      </c>
      <c r="L1" s="3" t="s">
        <v>74</v>
      </c>
      <c r="M1" s="2" t="s">
        <v>88</v>
      </c>
      <c r="N1" s="1" t="s">
        <v>68</v>
      </c>
      <c r="O1" s="1" t="s">
        <v>90</v>
      </c>
      <c r="P1" s="1" t="s">
        <v>91</v>
      </c>
      <c r="Q1" s="1" t="s">
        <v>89</v>
      </c>
      <c r="R1" s="6" t="s">
        <v>96</v>
      </c>
      <c r="S1" s="6" t="s">
        <v>109</v>
      </c>
      <c r="T1" s="6" t="s">
        <v>110</v>
      </c>
      <c r="U1" s="12" t="s">
        <v>100</v>
      </c>
      <c r="V1" s="12" t="s">
        <v>101</v>
      </c>
      <c r="W1" s="12" t="s">
        <v>102</v>
      </c>
      <c r="X1" s="12" t="s">
        <v>103</v>
      </c>
    </row>
  </sheetData>
  <phoneticPr fontId="19"/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theme="9" tint="0.79998168889431442"/>
  </sheetPr>
  <dimension ref="A1:Q1"/>
  <sheetViews>
    <sheetView workbookViewId="0"/>
  </sheetViews>
  <sheetFormatPr defaultRowHeight="13.5" x14ac:dyDescent="0.15"/>
  <cols>
    <col min="1" max="1" width="12.75" style="4" customWidth="1"/>
    <col min="2" max="2" width="15.625" style="4" customWidth="1"/>
    <col min="3" max="3" width="12.75" style="4" customWidth="1"/>
    <col min="4" max="4" width="15.625" style="4" customWidth="1"/>
    <col min="5" max="7" width="12.75" style="4" customWidth="1"/>
    <col min="8" max="8" width="21.5" style="13" customWidth="1"/>
    <col min="9" max="9" width="27.375" style="13" customWidth="1"/>
    <col min="10" max="10" width="21.5" style="13" customWidth="1"/>
    <col min="11" max="11" width="15.625" style="13" customWidth="1"/>
    <col min="12" max="17" width="12.75" style="4" customWidth="1"/>
  </cols>
  <sheetData>
    <row r="1" spans="1:17" ht="25.5" customHeight="1" x14ac:dyDescent="0.15">
      <c r="A1" s="1" t="s">
        <v>37</v>
      </c>
      <c r="B1" s="1" t="s">
        <v>38</v>
      </c>
      <c r="C1" s="1" t="s">
        <v>54</v>
      </c>
      <c r="D1" s="1" t="s">
        <v>108</v>
      </c>
      <c r="E1" s="1" t="s">
        <v>45</v>
      </c>
      <c r="F1" s="1" t="s">
        <v>55</v>
      </c>
      <c r="G1" s="1" t="s">
        <v>92</v>
      </c>
      <c r="H1" s="3" t="s">
        <v>76</v>
      </c>
      <c r="I1" s="3" t="s">
        <v>72</v>
      </c>
      <c r="J1" s="3" t="s">
        <v>77</v>
      </c>
      <c r="K1" s="3" t="s">
        <v>74</v>
      </c>
      <c r="L1" s="1" t="s">
        <v>68</v>
      </c>
      <c r="M1" s="1" t="s">
        <v>90</v>
      </c>
      <c r="N1" s="1" t="s">
        <v>91</v>
      </c>
      <c r="O1" s="1" t="s">
        <v>89</v>
      </c>
      <c r="P1" s="1" t="s">
        <v>96</v>
      </c>
      <c r="Q1" s="1" t="s">
        <v>109</v>
      </c>
    </row>
  </sheetData>
  <phoneticPr fontId="19"/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theme="9" tint="0.79998168889431442"/>
  </sheetPr>
  <dimension ref="A1:Q1"/>
  <sheetViews>
    <sheetView workbookViewId="0"/>
  </sheetViews>
  <sheetFormatPr defaultRowHeight="13.5" x14ac:dyDescent="0.15"/>
  <cols>
    <col min="1" max="1" width="12.75" style="4" customWidth="1"/>
    <col min="2" max="2" width="15.625" style="4" customWidth="1"/>
    <col min="3" max="3" width="12.75" style="4" customWidth="1"/>
    <col min="4" max="4" width="15.625" style="4" customWidth="1"/>
    <col min="5" max="7" width="12.75" style="4" customWidth="1"/>
    <col min="8" max="8" width="21.5" style="13" customWidth="1"/>
    <col min="9" max="9" width="27.375" style="13" customWidth="1"/>
    <col min="10" max="10" width="21.5" style="13" customWidth="1"/>
    <col min="11" max="11" width="15.625" style="13" customWidth="1"/>
    <col min="12" max="17" width="12.75" style="4" customWidth="1"/>
  </cols>
  <sheetData>
    <row r="1" spans="1:17" ht="25.5" customHeight="1" x14ac:dyDescent="0.15">
      <c r="A1" s="1" t="s">
        <v>37</v>
      </c>
      <c r="B1" s="1" t="s">
        <v>38</v>
      </c>
      <c r="C1" s="1" t="s">
        <v>54</v>
      </c>
      <c r="D1" s="1" t="s">
        <v>108</v>
      </c>
      <c r="E1" s="1" t="s">
        <v>45</v>
      </c>
      <c r="F1" s="1" t="s">
        <v>55</v>
      </c>
      <c r="G1" s="1" t="s">
        <v>92</v>
      </c>
      <c r="H1" s="3" t="s">
        <v>76</v>
      </c>
      <c r="I1" s="3" t="s">
        <v>72</v>
      </c>
      <c r="J1" s="3" t="s">
        <v>77</v>
      </c>
      <c r="K1" s="3" t="s">
        <v>74</v>
      </c>
      <c r="L1" s="1" t="s">
        <v>68</v>
      </c>
      <c r="M1" s="1" t="s">
        <v>90</v>
      </c>
      <c r="N1" s="1" t="s">
        <v>91</v>
      </c>
      <c r="O1" s="1" t="s">
        <v>89</v>
      </c>
      <c r="P1" s="1" t="s">
        <v>96</v>
      </c>
      <c r="Q1" s="1" t="s">
        <v>109</v>
      </c>
    </row>
  </sheetData>
  <phoneticPr fontId="19"/>
  <pageMargins left="0.7" right="0.7" top="0.75" bottom="0.75" header="0.3" footer="0.3"/>
  <pageSetup paperSize="9" orientation="portrait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theme="9" tint="0.79998168889431442"/>
  </sheetPr>
  <dimension ref="A1:T1"/>
  <sheetViews>
    <sheetView workbookViewId="0">
      <selection activeCell="F35" sqref="F35"/>
    </sheetView>
  </sheetViews>
  <sheetFormatPr defaultRowHeight="13.5" x14ac:dyDescent="0.15"/>
  <cols>
    <col min="1" max="1" width="12.75" style="4" customWidth="1"/>
    <col min="2" max="2" width="15.625" style="4" customWidth="1"/>
    <col min="3" max="3" width="12.75" style="4" customWidth="1"/>
    <col min="4" max="4" width="6.875" style="4" customWidth="1"/>
    <col min="5" max="5" width="18.625" style="13" customWidth="1"/>
    <col min="6" max="6" width="19.125" style="13" customWidth="1"/>
    <col min="7" max="8" width="22.125" style="9" customWidth="1"/>
    <col min="9" max="9" width="6.875" style="4" customWidth="1"/>
    <col min="10" max="10" width="27.375" style="13" customWidth="1"/>
    <col min="11" max="11" width="21.5" style="13" customWidth="1"/>
    <col min="12" max="12" width="15.625" style="13" customWidth="1"/>
    <col min="13" max="13" width="15.625" style="9" customWidth="1"/>
    <col min="14" max="17" width="12.75" style="4" customWidth="1"/>
    <col min="18" max="20" width="12.75" style="22" customWidth="1"/>
  </cols>
  <sheetData>
    <row r="1" spans="1:20" ht="26.25" customHeight="1" x14ac:dyDescent="0.15">
      <c r="A1" s="1" t="s">
        <v>37</v>
      </c>
      <c r="B1" s="1" t="s">
        <v>38</v>
      </c>
      <c r="C1" s="1" t="s">
        <v>45</v>
      </c>
      <c r="D1" s="1" t="s">
        <v>46</v>
      </c>
      <c r="E1" s="3" t="s">
        <v>73</v>
      </c>
      <c r="F1" s="3" t="s">
        <v>79</v>
      </c>
      <c r="G1" s="2" t="s">
        <v>104</v>
      </c>
      <c r="H1" s="2" t="s">
        <v>105</v>
      </c>
      <c r="I1" s="1" t="s">
        <v>69</v>
      </c>
      <c r="J1" s="3" t="s">
        <v>72</v>
      </c>
      <c r="K1" s="3" t="s">
        <v>77</v>
      </c>
      <c r="L1" s="3" t="s">
        <v>74</v>
      </c>
      <c r="M1" s="2" t="s">
        <v>88</v>
      </c>
      <c r="N1" s="1" t="s">
        <v>68</v>
      </c>
      <c r="O1" s="1" t="s">
        <v>90</v>
      </c>
      <c r="P1" s="1" t="s">
        <v>91</v>
      </c>
      <c r="Q1" s="1" t="s">
        <v>89</v>
      </c>
      <c r="R1" s="6" t="s">
        <v>96</v>
      </c>
      <c r="S1" s="6" t="s">
        <v>109</v>
      </c>
      <c r="T1" s="6" t="s">
        <v>110</v>
      </c>
    </row>
  </sheetData>
  <phoneticPr fontId="19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"/>
  <sheetViews>
    <sheetView workbookViewId="0"/>
  </sheetViews>
  <sheetFormatPr defaultColWidth="9" defaultRowHeight="18.75" customHeight="1" x14ac:dyDescent="0.15"/>
  <cols>
    <col min="1" max="2" width="12.75" style="5" customWidth="1"/>
    <col min="3" max="3" width="15.625" style="5" customWidth="1"/>
    <col min="4" max="5" width="12.75" style="5" customWidth="1"/>
    <col min="6" max="6" width="15.625" style="8" customWidth="1"/>
    <col min="7" max="7" width="21.5" style="8" customWidth="1"/>
    <col min="8" max="8" width="27.375" style="8" customWidth="1"/>
    <col min="9" max="9" width="15.625" style="9" customWidth="1"/>
    <col min="10" max="13" width="12.75" style="5" customWidth="1"/>
    <col min="14" max="14" width="21.125" style="5" customWidth="1"/>
    <col min="15" max="15" width="12.75" style="5" customWidth="1"/>
    <col min="16" max="16384" width="9" style="10"/>
  </cols>
  <sheetData>
    <row r="1" spans="1:15" s="20" customFormat="1" ht="18.75" customHeight="1" x14ac:dyDescent="0.15">
      <c r="A1" s="1" t="s">
        <v>36</v>
      </c>
      <c r="B1" s="1" t="s">
        <v>37</v>
      </c>
      <c r="C1" s="1" t="s">
        <v>38</v>
      </c>
      <c r="D1" s="1" t="s">
        <v>39</v>
      </c>
      <c r="E1" s="1" t="s">
        <v>40</v>
      </c>
      <c r="F1" s="2" t="s">
        <v>74</v>
      </c>
      <c r="G1" s="2" t="s">
        <v>87</v>
      </c>
      <c r="H1" s="2" t="s">
        <v>72</v>
      </c>
      <c r="I1" s="2" t="s">
        <v>88</v>
      </c>
      <c r="J1" s="1" t="s">
        <v>90</v>
      </c>
      <c r="K1" s="1" t="s">
        <v>91</v>
      </c>
      <c r="L1" s="1" t="s">
        <v>42</v>
      </c>
      <c r="M1" s="1" t="s">
        <v>89</v>
      </c>
      <c r="N1" s="1" t="s">
        <v>41</v>
      </c>
      <c r="O1" s="1" t="s">
        <v>109</v>
      </c>
    </row>
    <row r="2" spans="1:15" ht="18.75" customHeight="1" x14ac:dyDescent="0.15">
      <c r="I2" s="24"/>
    </row>
  </sheetData>
  <phoneticPr fontId="19"/>
  <conditionalFormatting sqref="I2:I1048576">
    <cfRule type="cellIs" dxfId="32" priority="1" operator="between">
      <formula>9856</formula>
      <formula>9862</formula>
    </cfRule>
    <cfRule type="cellIs" dxfId="31" priority="2" operator="between">
      <formula>32516</formula>
      <formula>32873</formula>
    </cfRule>
    <cfRule type="cellIs" dxfId="30" priority="3" operator="between">
      <formula>43586</formula>
      <formula>43830</formula>
    </cfRule>
  </conditionalFormatting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theme="9" tint="0.79998168889431442"/>
  </sheetPr>
  <dimension ref="A1:X1"/>
  <sheetViews>
    <sheetView workbookViewId="0">
      <selection activeCell="F35" sqref="F35"/>
    </sheetView>
  </sheetViews>
  <sheetFormatPr defaultRowHeight="13.5" x14ac:dyDescent="0.15"/>
  <cols>
    <col min="1" max="1" width="12.75" style="4" customWidth="1"/>
    <col min="2" max="2" width="15.625" style="4" customWidth="1"/>
    <col min="3" max="3" width="12.75" style="4" customWidth="1"/>
    <col min="4" max="4" width="6.875" style="4" customWidth="1"/>
    <col min="5" max="5" width="18.625" style="13" customWidth="1"/>
    <col min="6" max="6" width="19.125" style="13" customWidth="1"/>
    <col min="7" max="8" width="22.125" style="9" customWidth="1"/>
    <col min="9" max="9" width="6.875" style="4" customWidth="1"/>
    <col min="10" max="10" width="27.375" style="13" customWidth="1"/>
    <col min="11" max="11" width="21.5" style="13" customWidth="1"/>
    <col min="12" max="12" width="15.625" style="13" customWidth="1"/>
    <col min="13" max="13" width="15.625" style="9" customWidth="1"/>
    <col min="14" max="17" width="12.75" style="4" customWidth="1"/>
    <col min="18" max="20" width="12.75" style="22" customWidth="1"/>
    <col min="21" max="21" width="27.375" style="32" customWidth="1"/>
    <col min="22" max="22" width="33.25" style="32" customWidth="1"/>
    <col min="23" max="23" width="27.375" style="32" customWidth="1"/>
    <col min="24" max="24" width="21.5" style="32" customWidth="1"/>
  </cols>
  <sheetData>
    <row r="1" spans="1:24" ht="27" customHeight="1" x14ac:dyDescent="0.15">
      <c r="A1" s="1" t="s">
        <v>37</v>
      </c>
      <c r="B1" s="1" t="s">
        <v>38</v>
      </c>
      <c r="C1" s="1" t="s">
        <v>45</v>
      </c>
      <c r="D1" s="1" t="s">
        <v>46</v>
      </c>
      <c r="E1" s="3" t="s">
        <v>73</v>
      </c>
      <c r="F1" s="3" t="s">
        <v>79</v>
      </c>
      <c r="G1" s="2" t="s">
        <v>104</v>
      </c>
      <c r="H1" s="2" t="s">
        <v>105</v>
      </c>
      <c r="I1" s="1" t="s">
        <v>69</v>
      </c>
      <c r="J1" s="3" t="s">
        <v>72</v>
      </c>
      <c r="K1" s="3" t="s">
        <v>77</v>
      </c>
      <c r="L1" s="3" t="s">
        <v>74</v>
      </c>
      <c r="M1" s="2" t="s">
        <v>88</v>
      </c>
      <c r="N1" s="1" t="s">
        <v>68</v>
      </c>
      <c r="O1" s="1" t="s">
        <v>90</v>
      </c>
      <c r="P1" s="1" t="s">
        <v>91</v>
      </c>
      <c r="Q1" s="1" t="s">
        <v>89</v>
      </c>
      <c r="R1" s="6" t="s">
        <v>96</v>
      </c>
      <c r="S1" s="6" t="s">
        <v>109</v>
      </c>
      <c r="T1" s="6" t="s">
        <v>110</v>
      </c>
      <c r="U1" s="12" t="s">
        <v>100</v>
      </c>
      <c r="V1" s="12" t="s">
        <v>101</v>
      </c>
      <c r="W1" s="12" t="s">
        <v>102</v>
      </c>
      <c r="X1" s="12" t="s">
        <v>103</v>
      </c>
    </row>
  </sheetData>
  <phoneticPr fontId="19"/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theme="9" tint="0.79998168889431442"/>
  </sheetPr>
  <dimension ref="A1:Q1"/>
  <sheetViews>
    <sheetView workbookViewId="0">
      <selection activeCell="F35" sqref="F35"/>
    </sheetView>
  </sheetViews>
  <sheetFormatPr defaultRowHeight="13.5" x14ac:dyDescent="0.15"/>
  <cols>
    <col min="1" max="1" width="12.75" style="4" customWidth="1"/>
    <col min="2" max="2" width="15.625" style="4" customWidth="1"/>
    <col min="3" max="3" width="12.75" style="4" customWidth="1"/>
    <col min="4" max="4" width="15.625" style="4" customWidth="1"/>
    <col min="5" max="7" width="12.75" style="4" customWidth="1"/>
    <col min="8" max="8" width="21.5" style="13" customWidth="1"/>
    <col min="9" max="9" width="27.375" style="13" customWidth="1"/>
    <col min="10" max="10" width="21.5" style="13" customWidth="1"/>
    <col min="11" max="11" width="15.625" style="13" customWidth="1"/>
    <col min="12" max="17" width="12.75" style="4" customWidth="1"/>
  </cols>
  <sheetData>
    <row r="1" spans="1:17" ht="25.5" customHeight="1" x14ac:dyDescent="0.15">
      <c r="A1" s="1" t="s">
        <v>37</v>
      </c>
      <c r="B1" s="1" t="s">
        <v>38</v>
      </c>
      <c r="C1" s="1" t="s">
        <v>54</v>
      </c>
      <c r="D1" s="1" t="s">
        <v>108</v>
      </c>
      <c r="E1" s="1" t="s">
        <v>45</v>
      </c>
      <c r="F1" s="1" t="s">
        <v>55</v>
      </c>
      <c r="G1" s="1" t="s">
        <v>92</v>
      </c>
      <c r="H1" s="3" t="s">
        <v>76</v>
      </c>
      <c r="I1" s="3" t="s">
        <v>72</v>
      </c>
      <c r="J1" s="3" t="s">
        <v>77</v>
      </c>
      <c r="K1" s="3" t="s">
        <v>74</v>
      </c>
      <c r="L1" s="1" t="s">
        <v>68</v>
      </c>
      <c r="M1" s="1" t="s">
        <v>90</v>
      </c>
      <c r="N1" s="1" t="s">
        <v>91</v>
      </c>
      <c r="O1" s="1" t="s">
        <v>89</v>
      </c>
      <c r="P1" s="1" t="s">
        <v>96</v>
      </c>
      <c r="Q1" s="1" t="s">
        <v>109</v>
      </c>
    </row>
  </sheetData>
  <phoneticPr fontId="19"/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theme="9" tint="0.79998168889431442"/>
  </sheetPr>
  <dimension ref="A1:Q1"/>
  <sheetViews>
    <sheetView workbookViewId="0">
      <selection activeCell="F35" sqref="F35"/>
    </sheetView>
  </sheetViews>
  <sheetFormatPr defaultRowHeight="13.5" x14ac:dyDescent="0.15"/>
  <cols>
    <col min="1" max="1" width="12.75" style="4" customWidth="1"/>
    <col min="2" max="2" width="15.625" style="4" customWidth="1"/>
    <col min="3" max="3" width="12.75" style="4" customWidth="1"/>
    <col min="4" max="4" width="15.625" style="4" customWidth="1"/>
    <col min="5" max="7" width="12.75" style="4" customWidth="1"/>
    <col min="8" max="8" width="21.5" style="13" customWidth="1"/>
    <col min="9" max="9" width="27.375" style="13" customWidth="1"/>
    <col min="10" max="10" width="21.5" style="13" customWidth="1"/>
    <col min="11" max="11" width="15.625" style="13" customWidth="1"/>
    <col min="12" max="17" width="12.75" style="4" customWidth="1"/>
  </cols>
  <sheetData>
    <row r="1" spans="1:17" ht="25.5" customHeight="1" x14ac:dyDescent="0.15">
      <c r="A1" s="1" t="s">
        <v>37</v>
      </c>
      <c r="B1" s="1" t="s">
        <v>38</v>
      </c>
      <c r="C1" s="1" t="s">
        <v>54</v>
      </c>
      <c r="D1" s="1" t="s">
        <v>108</v>
      </c>
      <c r="E1" s="1" t="s">
        <v>45</v>
      </c>
      <c r="F1" s="1" t="s">
        <v>55</v>
      </c>
      <c r="G1" s="1" t="s">
        <v>92</v>
      </c>
      <c r="H1" s="3" t="s">
        <v>76</v>
      </c>
      <c r="I1" s="3" t="s">
        <v>72</v>
      </c>
      <c r="J1" s="3" t="s">
        <v>77</v>
      </c>
      <c r="K1" s="3" t="s">
        <v>74</v>
      </c>
      <c r="L1" s="1" t="s">
        <v>68</v>
      </c>
      <c r="M1" s="1" t="s">
        <v>90</v>
      </c>
      <c r="N1" s="1" t="s">
        <v>91</v>
      </c>
      <c r="O1" s="1" t="s">
        <v>89</v>
      </c>
      <c r="P1" s="1" t="s">
        <v>96</v>
      </c>
      <c r="Q1" s="1" t="s">
        <v>109</v>
      </c>
    </row>
  </sheetData>
  <phoneticPr fontId="19"/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tabColor theme="9" tint="0.79998168889431442"/>
  </sheetPr>
  <dimension ref="A1:S1"/>
  <sheetViews>
    <sheetView workbookViewId="0"/>
  </sheetViews>
  <sheetFormatPr defaultColWidth="9" defaultRowHeight="13.5" x14ac:dyDescent="0.15"/>
  <cols>
    <col min="1" max="1" width="12.75" style="22" customWidth="1"/>
    <col min="2" max="2" width="15.625" style="22" customWidth="1"/>
    <col min="3" max="3" width="12.75" style="22" customWidth="1"/>
    <col min="4" max="4" width="6.875" style="22" customWidth="1"/>
    <col min="5" max="5" width="18.625" style="33" customWidth="1"/>
    <col min="6" max="6" width="19.125" style="33" customWidth="1"/>
    <col min="7" max="8" width="22.125" style="9" customWidth="1"/>
    <col min="9" max="9" width="21.5" style="9" customWidth="1"/>
    <col min="10" max="10" width="27.375" style="33" customWidth="1"/>
    <col min="11" max="11" width="21.5" style="33" customWidth="1"/>
    <col min="12" max="12" width="15.625" style="33" customWidth="1"/>
    <col min="13" max="19" width="12.75" style="22" customWidth="1"/>
    <col min="20" max="16384" width="9" style="50"/>
  </cols>
  <sheetData>
    <row r="1" spans="1:19" ht="26.25" customHeight="1" x14ac:dyDescent="0.15">
      <c r="A1" s="7" t="s">
        <v>37</v>
      </c>
      <c r="B1" s="7" t="s">
        <v>38</v>
      </c>
      <c r="C1" s="7" t="s">
        <v>84</v>
      </c>
      <c r="D1" s="7" t="s">
        <v>46</v>
      </c>
      <c r="E1" s="19" t="s">
        <v>73</v>
      </c>
      <c r="F1" s="19" t="s">
        <v>79</v>
      </c>
      <c r="G1" s="2" t="s">
        <v>104</v>
      </c>
      <c r="H1" s="2" t="s">
        <v>105</v>
      </c>
      <c r="I1" s="2" t="s">
        <v>93</v>
      </c>
      <c r="J1" s="19" t="s">
        <v>72</v>
      </c>
      <c r="K1" s="19" t="s">
        <v>77</v>
      </c>
      <c r="L1" s="19" t="s">
        <v>74</v>
      </c>
      <c r="M1" s="7" t="s">
        <v>68</v>
      </c>
      <c r="N1" s="6" t="s">
        <v>90</v>
      </c>
      <c r="O1" s="6" t="s">
        <v>91</v>
      </c>
      <c r="P1" s="6" t="s">
        <v>89</v>
      </c>
      <c r="Q1" s="6" t="s">
        <v>96</v>
      </c>
      <c r="R1" s="6" t="s">
        <v>109</v>
      </c>
      <c r="S1" s="6" t="s">
        <v>110</v>
      </c>
    </row>
  </sheetData>
  <phoneticPr fontId="19"/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theme="9" tint="0.79998168889431442"/>
  </sheetPr>
  <dimension ref="A1:W1"/>
  <sheetViews>
    <sheetView workbookViewId="0"/>
  </sheetViews>
  <sheetFormatPr defaultColWidth="9" defaultRowHeight="13.5" x14ac:dyDescent="0.15"/>
  <cols>
    <col min="1" max="1" width="12.75" style="22" customWidth="1"/>
    <col min="2" max="2" width="15.625" style="22" customWidth="1"/>
    <col min="3" max="3" width="12.75" style="22" customWidth="1"/>
    <col min="4" max="4" width="6.875" style="22" customWidth="1"/>
    <col min="5" max="5" width="18.625" style="33" customWidth="1"/>
    <col min="6" max="6" width="19.125" style="33" customWidth="1"/>
    <col min="7" max="8" width="22.125" style="9" customWidth="1"/>
    <col min="9" max="9" width="21.5" style="9" customWidth="1"/>
    <col min="10" max="10" width="27.375" style="33" customWidth="1"/>
    <col min="11" max="11" width="21.5" style="33" customWidth="1"/>
    <col min="12" max="12" width="15.625" style="33" customWidth="1"/>
    <col min="13" max="19" width="12.75" style="22" customWidth="1"/>
    <col min="20" max="20" width="27.375" style="32" customWidth="1"/>
    <col min="21" max="21" width="33.25" style="32" customWidth="1"/>
    <col min="22" max="22" width="27.375" style="32" customWidth="1"/>
    <col min="23" max="23" width="21.5" style="32" customWidth="1"/>
    <col min="24" max="16384" width="9" style="50"/>
  </cols>
  <sheetData>
    <row r="1" spans="1:23" ht="26.25" customHeight="1" x14ac:dyDescent="0.15">
      <c r="A1" s="7" t="s">
        <v>37</v>
      </c>
      <c r="B1" s="7" t="s">
        <v>38</v>
      </c>
      <c r="C1" s="7" t="s">
        <v>84</v>
      </c>
      <c r="D1" s="7" t="s">
        <v>46</v>
      </c>
      <c r="E1" s="19" t="s">
        <v>73</v>
      </c>
      <c r="F1" s="19" t="s">
        <v>79</v>
      </c>
      <c r="G1" s="2" t="s">
        <v>104</v>
      </c>
      <c r="H1" s="2" t="s">
        <v>105</v>
      </c>
      <c r="I1" s="2" t="s">
        <v>93</v>
      </c>
      <c r="J1" s="19" t="s">
        <v>72</v>
      </c>
      <c r="K1" s="19" t="s">
        <v>77</v>
      </c>
      <c r="L1" s="19" t="s">
        <v>74</v>
      </c>
      <c r="M1" s="7" t="s">
        <v>68</v>
      </c>
      <c r="N1" s="6" t="s">
        <v>90</v>
      </c>
      <c r="O1" s="6" t="s">
        <v>91</v>
      </c>
      <c r="P1" s="6" t="s">
        <v>89</v>
      </c>
      <c r="Q1" s="6" t="s">
        <v>96</v>
      </c>
      <c r="R1" s="6" t="s">
        <v>109</v>
      </c>
      <c r="S1" s="6" t="s">
        <v>110</v>
      </c>
      <c r="T1" s="12" t="s">
        <v>100</v>
      </c>
      <c r="U1" s="12" t="s">
        <v>101</v>
      </c>
      <c r="V1" s="12" t="s">
        <v>102</v>
      </c>
      <c r="W1" s="12" t="s">
        <v>103</v>
      </c>
    </row>
  </sheetData>
  <phoneticPr fontId="19"/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tabColor theme="9" tint="0.79998168889431442"/>
  </sheetPr>
  <dimension ref="A1:Q1"/>
  <sheetViews>
    <sheetView workbookViewId="0"/>
  </sheetViews>
  <sheetFormatPr defaultRowHeight="13.5" x14ac:dyDescent="0.15"/>
  <cols>
    <col min="1" max="1" width="12.75" style="4" customWidth="1"/>
    <col min="2" max="2" width="15.625" style="4" customWidth="1"/>
    <col min="3" max="3" width="12.75" style="4" customWidth="1"/>
    <col min="4" max="4" width="15.625" style="4" customWidth="1"/>
    <col min="5" max="7" width="12.75" style="4" customWidth="1"/>
    <col min="8" max="8" width="21.5" style="13" customWidth="1"/>
    <col min="9" max="9" width="27.375" style="13" customWidth="1"/>
    <col min="10" max="10" width="21.5" style="13" customWidth="1"/>
    <col min="11" max="11" width="15.625" style="13" customWidth="1"/>
    <col min="12" max="17" width="12.75" style="4" customWidth="1"/>
  </cols>
  <sheetData>
    <row r="1" spans="1:17" ht="25.5" customHeight="1" x14ac:dyDescent="0.15">
      <c r="A1" s="1" t="s">
        <v>37</v>
      </c>
      <c r="B1" s="1" t="s">
        <v>38</v>
      </c>
      <c r="C1" s="1" t="s">
        <v>54</v>
      </c>
      <c r="D1" s="1" t="s">
        <v>108</v>
      </c>
      <c r="E1" s="1" t="s">
        <v>84</v>
      </c>
      <c r="F1" s="1" t="s">
        <v>55</v>
      </c>
      <c r="G1" s="1" t="s">
        <v>92</v>
      </c>
      <c r="H1" s="3" t="s">
        <v>76</v>
      </c>
      <c r="I1" s="3" t="s">
        <v>72</v>
      </c>
      <c r="J1" s="3" t="s">
        <v>77</v>
      </c>
      <c r="K1" s="3" t="s">
        <v>74</v>
      </c>
      <c r="L1" s="1" t="s">
        <v>68</v>
      </c>
      <c r="M1" s="1" t="s">
        <v>90</v>
      </c>
      <c r="N1" s="1" t="s">
        <v>91</v>
      </c>
      <c r="O1" s="1" t="s">
        <v>89</v>
      </c>
      <c r="P1" s="1" t="s">
        <v>96</v>
      </c>
      <c r="Q1" s="1" t="s">
        <v>109</v>
      </c>
    </row>
  </sheetData>
  <phoneticPr fontId="19"/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theme="9" tint="0.79998168889431442"/>
  </sheetPr>
  <dimension ref="A1:Q1"/>
  <sheetViews>
    <sheetView workbookViewId="0"/>
  </sheetViews>
  <sheetFormatPr defaultRowHeight="13.5" x14ac:dyDescent="0.15"/>
  <cols>
    <col min="1" max="1" width="12.75" style="4" customWidth="1"/>
    <col min="2" max="2" width="15.625" style="4" customWidth="1"/>
    <col min="3" max="3" width="12.75" style="4" customWidth="1"/>
    <col min="4" max="4" width="15.625" style="4" customWidth="1"/>
    <col min="5" max="7" width="12.75" style="4" customWidth="1"/>
    <col min="8" max="8" width="21.5" style="13" customWidth="1"/>
    <col min="9" max="9" width="27.375" style="13" customWidth="1"/>
    <col min="10" max="10" width="21.5" style="13" customWidth="1"/>
    <col min="11" max="11" width="15.625" style="13" customWidth="1"/>
    <col min="12" max="17" width="12.75" style="4" customWidth="1"/>
  </cols>
  <sheetData>
    <row r="1" spans="1:17" ht="25.5" customHeight="1" x14ac:dyDescent="0.15">
      <c r="A1" s="1" t="s">
        <v>37</v>
      </c>
      <c r="B1" s="1" t="s">
        <v>38</v>
      </c>
      <c r="C1" s="1" t="s">
        <v>54</v>
      </c>
      <c r="D1" s="1" t="s">
        <v>108</v>
      </c>
      <c r="E1" s="1" t="s">
        <v>84</v>
      </c>
      <c r="F1" s="1" t="s">
        <v>55</v>
      </c>
      <c r="G1" s="1" t="s">
        <v>92</v>
      </c>
      <c r="H1" s="3" t="s">
        <v>76</v>
      </c>
      <c r="I1" s="3" t="s">
        <v>72</v>
      </c>
      <c r="J1" s="3" t="s">
        <v>77</v>
      </c>
      <c r="K1" s="3" t="s">
        <v>74</v>
      </c>
      <c r="L1" s="1" t="s">
        <v>68</v>
      </c>
      <c r="M1" s="1" t="s">
        <v>90</v>
      </c>
      <c r="N1" s="1" t="s">
        <v>91</v>
      </c>
      <c r="O1" s="1" t="s">
        <v>89</v>
      </c>
      <c r="P1" s="1" t="s">
        <v>96</v>
      </c>
      <c r="Q1" s="1" t="s">
        <v>109</v>
      </c>
    </row>
  </sheetData>
  <phoneticPr fontId="19"/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tabColor theme="9" tint="0.79998168889431442"/>
  </sheetPr>
  <dimension ref="A1:S1"/>
  <sheetViews>
    <sheetView workbookViewId="0"/>
  </sheetViews>
  <sheetFormatPr defaultColWidth="9" defaultRowHeight="13.5" x14ac:dyDescent="0.15"/>
  <cols>
    <col min="1" max="1" width="12.75" style="22" customWidth="1"/>
    <col min="2" max="2" width="15.625" style="22" customWidth="1"/>
    <col min="3" max="3" width="12.75" style="22" customWidth="1"/>
    <col min="4" max="4" width="6.875" style="22" customWidth="1"/>
    <col min="5" max="5" width="18.625" style="33" customWidth="1"/>
    <col min="6" max="6" width="19.125" style="33" customWidth="1"/>
    <col min="7" max="8" width="22.125" style="9" customWidth="1"/>
    <col min="9" max="9" width="21.5" style="9" customWidth="1"/>
    <col min="10" max="10" width="27.375" style="33" customWidth="1"/>
    <col min="11" max="11" width="21.5" style="33" customWidth="1"/>
    <col min="12" max="12" width="15.625" style="33" customWidth="1"/>
    <col min="13" max="19" width="12.75" style="22" customWidth="1"/>
    <col min="20" max="16384" width="9" style="50"/>
  </cols>
  <sheetData>
    <row r="1" spans="1:19" ht="26.25" customHeight="1" x14ac:dyDescent="0.15">
      <c r="A1" s="7" t="s">
        <v>37</v>
      </c>
      <c r="B1" s="7" t="s">
        <v>38</v>
      </c>
      <c r="C1" s="7" t="s">
        <v>84</v>
      </c>
      <c r="D1" s="7" t="s">
        <v>46</v>
      </c>
      <c r="E1" s="19" t="s">
        <v>73</v>
      </c>
      <c r="F1" s="19" t="s">
        <v>79</v>
      </c>
      <c r="G1" s="2" t="s">
        <v>104</v>
      </c>
      <c r="H1" s="2" t="s">
        <v>105</v>
      </c>
      <c r="I1" s="2" t="s">
        <v>93</v>
      </c>
      <c r="J1" s="19" t="s">
        <v>72</v>
      </c>
      <c r="K1" s="19" t="s">
        <v>77</v>
      </c>
      <c r="L1" s="19" t="s">
        <v>74</v>
      </c>
      <c r="M1" s="7" t="s">
        <v>68</v>
      </c>
      <c r="N1" s="6" t="s">
        <v>90</v>
      </c>
      <c r="O1" s="6" t="s">
        <v>91</v>
      </c>
      <c r="P1" s="6" t="s">
        <v>89</v>
      </c>
      <c r="Q1" s="6" t="s">
        <v>96</v>
      </c>
      <c r="R1" s="6" t="s">
        <v>109</v>
      </c>
      <c r="S1" s="6" t="s">
        <v>110</v>
      </c>
    </row>
  </sheetData>
  <phoneticPr fontId="19"/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tabColor theme="9" tint="0.79998168889431442"/>
  </sheetPr>
  <dimension ref="A1:W1"/>
  <sheetViews>
    <sheetView workbookViewId="0"/>
  </sheetViews>
  <sheetFormatPr defaultColWidth="9" defaultRowHeight="13.5" x14ac:dyDescent="0.15"/>
  <cols>
    <col min="1" max="1" width="12.75" style="22" customWidth="1"/>
    <col min="2" max="2" width="15.625" style="22" customWidth="1"/>
    <col min="3" max="3" width="12.75" style="22" customWidth="1"/>
    <col min="4" max="4" width="6.875" style="22" customWidth="1"/>
    <col min="5" max="5" width="18.625" style="33" customWidth="1"/>
    <col min="6" max="6" width="19.125" style="33" customWidth="1"/>
    <col min="7" max="8" width="22.125" style="9" customWidth="1"/>
    <col min="9" max="9" width="21.5" style="9" customWidth="1"/>
    <col min="10" max="10" width="27.375" style="33" customWidth="1"/>
    <col min="11" max="11" width="21.5" style="33" customWidth="1"/>
    <col min="12" max="12" width="15.625" style="33" customWidth="1"/>
    <col min="13" max="19" width="12.75" style="22" customWidth="1"/>
    <col min="20" max="20" width="27.375" style="32" customWidth="1"/>
    <col min="21" max="21" width="33.25" style="32" customWidth="1"/>
    <col min="22" max="22" width="27.375" style="32" customWidth="1"/>
    <col min="23" max="23" width="21.5" style="32" customWidth="1"/>
    <col min="24" max="16384" width="9" style="50"/>
  </cols>
  <sheetData>
    <row r="1" spans="1:23" ht="26.25" customHeight="1" x14ac:dyDescent="0.15">
      <c r="A1" s="7" t="s">
        <v>37</v>
      </c>
      <c r="B1" s="7" t="s">
        <v>38</v>
      </c>
      <c r="C1" s="7" t="s">
        <v>84</v>
      </c>
      <c r="D1" s="7" t="s">
        <v>46</v>
      </c>
      <c r="E1" s="19" t="s">
        <v>73</v>
      </c>
      <c r="F1" s="19" t="s">
        <v>79</v>
      </c>
      <c r="G1" s="2" t="s">
        <v>104</v>
      </c>
      <c r="H1" s="2" t="s">
        <v>105</v>
      </c>
      <c r="I1" s="2" t="s">
        <v>93</v>
      </c>
      <c r="J1" s="19" t="s">
        <v>72</v>
      </c>
      <c r="K1" s="19" t="s">
        <v>77</v>
      </c>
      <c r="L1" s="19" t="s">
        <v>74</v>
      </c>
      <c r="M1" s="7" t="s">
        <v>68</v>
      </c>
      <c r="N1" s="6" t="s">
        <v>90</v>
      </c>
      <c r="O1" s="6" t="s">
        <v>91</v>
      </c>
      <c r="P1" s="6" t="s">
        <v>89</v>
      </c>
      <c r="Q1" s="6" t="s">
        <v>96</v>
      </c>
      <c r="R1" s="6" t="s">
        <v>109</v>
      </c>
      <c r="S1" s="6" t="s">
        <v>110</v>
      </c>
      <c r="T1" s="12" t="s">
        <v>100</v>
      </c>
      <c r="U1" s="12" t="s">
        <v>101</v>
      </c>
      <c r="V1" s="12" t="s">
        <v>102</v>
      </c>
      <c r="W1" s="12" t="s">
        <v>103</v>
      </c>
    </row>
  </sheetData>
  <phoneticPr fontId="19"/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tabColor theme="9" tint="0.79998168889431442"/>
  </sheetPr>
  <dimension ref="A1:Q1"/>
  <sheetViews>
    <sheetView workbookViewId="0"/>
  </sheetViews>
  <sheetFormatPr defaultRowHeight="13.5" x14ac:dyDescent="0.15"/>
  <cols>
    <col min="1" max="1" width="12.75" style="4" customWidth="1"/>
    <col min="2" max="2" width="15.625" style="4" customWidth="1"/>
    <col min="3" max="3" width="12.75" style="4" customWidth="1"/>
    <col min="4" max="4" width="15.625" style="4" customWidth="1"/>
    <col min="5" max="7" width="12.75" style="4" customWidth="1"/>
    <col min="8" max="8" width="21.5" style="13" customWidth="1"/>
    <col min="9" max="9" width="27.375" style="13" customWidth="1"/>
    <col min="10" max="10" width="21.5" style="13" customWidth="1"/>
    <col min="11" max="11" width="15.625" style="13" customWidth="1"/>
    <col min="12" max="17" width="12.75" style="4" customWidth="1"/>
  </cols>
  <sheetData>
    <row r="1" spans="1:17" ht="25.5" customHeight="1" x14ac:dyDescent="0.15">
      <c r="A1" s="1" t="s">
        <v>37</v>
      </c>
      <c r="B1" s="1" t="s">
        <v>38</v>
      </c>
      <c r="C1" s="1" t="s">
        <v>54</v>
      </c>
      <c r="D1" s="1" t="s">
        <v>108</v>
      </c>
      <c r="E1" s="1" t="s">
        <v>84</v>
      </c>
      <c r="F1" s="1" t="s">
        <v>55</v>
      </c>
      <c r="G1" s="1" t="s">
        <v>92</v>
      </c>
      <c r="H1" s="3" t="s">
        <v>76</v>
      </c>
      <c r="I1" s="3" t="s">
        <v>72</v>
      </c>
      <c r="J1" s="3" t="s">
        <v>77</v>
      </c>
      <c r="K1" s="3" t="s">
        <v>74</v>
      </c>
      <c r="L1" s="1" t="s">
        <v>68</v>
      </c>
      <c r="M1" s="1" t="s">
        <v>90</v>
      </c>
      <c r="N1" s="1" t="s">
        <v>91</v>
      </c>
      <c r="O1" s="1" t="s">
        <v>89</v>
      </c>
      <c r="P1" s="1" t="s">
        <v>96</v>
      </c>
      <c r="Q1" s="1" t="s">
        <v>109</v>
      </c>
    </row>
  </sheetData>
  <phoneticPr fontId="19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"/>
  <sheetViews>
    <sheetView workbookViewId="0"/>
  </sheetViews>
  <sheetFormatPr defaultColWidth="9" defaultRowHeight="18.75" customHeight="1" x14ac:dyDescent="0.15"/>
  <cols>
    <col min="1" max="2" width="12.75" style="5" customWidth="1"/>
    <col min="3" max="3" width="15.625" style="5" customWidth="1"/>
    <col min="4" max="4" width="12.75" style="5" customWidth="1"/>
    <col min="5" max="5" width="15.625" style="5" customWidth="1"/>
    <col min="6" max="8" width="12.75" style="5" customWidth="1"/>
    <col min="9" max="9" width="21.5" style="8" customWidth="1"/>
    <col min="10" max="10" width="27.375" style="8" customWidth="1"/>
    <col min="11" max="11" width="12.75" style="8" customWidth="1"/>
    <col min="12" max="12" width="12.75" style="5" customWidth="1"/>
    <col min="13" max="13" width="21.125" style="5" customWidth="1"/>
    <col min="14" max="14" width="12.75" style="5" customWidth="1"/>
    <col min="15" max="16384" width="9" style="10"/>
  </cols>
  <sheetData>
    <row r="1" spans="1:14" ht="18.75" customHeight="1" x14ac:dyDescent="0.15">
      <c r="A1" s="1" t="s">
        <v>36</v>
      </c>
      <c r="B1" s="1" t="s">
        <v>37</v>
      </c>
      <c r="C1" s="1" t="s">
        <v>38</v>
      </c>
      <c r="D1" s="1" t="s">
        <v>54</v>
      </c>
      <c r="E1" s="1" t="s">
        <v>108</v>
      </c>
      <c r="F1" s="1" t="s">
        <v>39</v>
      </c>
      <c r="G1" s="1" t="s">
        <v>40</v>
      </c>
      <c r="H1" s="1" t="s">
        <v>55</v>
      </c>
      <c r="I1" s="2" t="s">
        <v>87</v>
      </c>
      <c r="J1" s="2" t="s">
        <v>72</v>
      </c>
      <c r="K1" s="2" t="s">
        <v>90</v>
      </c>
      <c r="L1" s="1" t="s">
        <v>43</v>
      </c>
      <c r="M1" s="1" t="s">
        <v>41</v>
      </c>
      <c r="N1" s="1" t="s">
        <v>109</v>
      </c>
    </row>
  </sheetData>
  <phoneticPr fontId="19"/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tabColor theme="9" tint="0.79998168889431442"/>
  </sheetPr>
  <dimension ref="A1:Q1"/>
  <sheetViews>
    <sheetView workbookViewId="0"/>
  </sheetViews>
  <sheetFormatPr defaultRowHeight="13.5" x14ac:dyDescent="0.15"/>
  <cols>
    <col min="1" max="1" width="12.75" style="4" customWidth="1"/>
    <col min="2" max="2" width="15.625" style="4" customWidth="1"/>
    <col min="3" max="3" width="12.75" style="4" customWidth="1"/>
    <col min="4" max="4" width="15.625" style="4" customWidth="1"/>
    <col min="5" max="7" width="12.75" style="4" customWidth="1"/>
    <col min="8" max="8" width="21.5" style="13" customWidth="1"/>
    <col min="9" max="9" width="27.375" style="13" customWidth="1"/>
    <col min="10" max="10" width="21.5" style="13" customWidth="1"/>
    <col min="11" max="11" width="15.625" style="13" customWidth="1"/>
    <col min="12" max="17" width="12.75" style="4" customWidth="1"/>
  </cols>
  <sheetData>
    <row r="1" spans="1:17" ht="25.5" customHeight="1" x14ac:dyDescent="0.15">
      <c r="A1" s="1" t="s">
        <v>37</v>
      </c>
      <c r="B1" s="1" t="s">
        <v>38</v>
      </c>
      <c r="C1" s="1" t="s">
        <v>54</v>
      </c>
      <c r="D1" s="1" t="s">
        <v>108</v>
      </c>
      <c r="E1" s="1" t="s">
        <v>84</v>
      </c>
      <c r="F1" s="1" t="s">
        <v>55</v>
      </c>
      <c r="G1" s="1" t="s">
        <v>92</v>
      </c>
      <c r="H1" s="3" t="s">
        <v>76</v>
      </c>
      <c r="I1" s="3" t="s">
        <v>72</v>
      </c>
      <c r="J1" s="3" t="s">
        <v>77</v>
      </c>
      <c r="K1" s="3" t="s">
        <v>74</v>
      </c>
      <c r="L1" s="1" t="s">
        <v>68</v>
      </c>
      <c r="M1" s="1" t="s">
        <v>90</v>
      </c>
      <c r="N1" s="1" t="s">
        <v>91</v>
      </c>
      <c r="O1" s="1" t="s">
        <v>89</v>
      </c>
      <c r="P1" s="1" t="s">
        <v>96</v>
      </c>
      <c r="Q1" s="1" t="s">
        <v>109</v>
      </c>
    </row>
  </sheetData>
  <phoneticPr fontId="19"/>
  <pageMargins left="0.7" right="0.7" top="0.75" bottom="0.75" header="0.3" footer="0.3"/>
  <pageSetup paperSize="9" orientation="portrait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tabColor theme="9" tint="0.79998168889431442"/>
  </sheetPr>
  <dimension ref="A1:K1"/>
  <sheetViews>
    <sheetView workbookViewId="0"/>
  </sheetViews>
  <sheetFormatPr defaultRowHeight="13.5" x14ac:dyDescent="0.15"/>
  <cols>
    <col min="1" max="1" width="12.75" style="4" customWidth="1"/>
    <col min="2" max="3" width="15.625" style="4" customWidth="1"/>
    <col min="4" max="4" width="18.625" style="13" customWidth="1"/>
    <col min="5" max="5" width="15.625" style="13" customWidth="1"/>
    <col min="6" max="6" width="12.75" style="4" customWidth="1"/>
    <col min="7" max="7" width="6.875" style="4" customWidth="1"/>
    <col min="8" max="11" width="12.75" style="4" customWidth="1"/>
  </cols>
  <sheetData>
    <row r="1" spans="1:11" ht="27" customHeight="1" x14ac:dyDescent="0.15">
      <c r="A1" s="1" t="s">
        <v>37</v>
      </c>
      <c r="B1" s="1" t="s">
        <v>38</v>
      </c>
      <c r="C1" s="1" t="s">
        <v>47</v>
      </c>
      <c r="D1" s="3" t="s">
        <v>73</v>
      </c>
      <c r="E1" s="3" t="s">
        <v>74</v>
      </c>
      <c r="F1" s="1" t="s">
        <v>94</v>
      </c>
      <c r="G1" s="1" t="s">
        <v>95</v>
      </c>
      <c r="H1" s="1" t="s">
        <v>89</v>
      </c>
      <c r="I1" s="1" t="s">
        <v>96</v>
      </c>
      <c r="J1" s="1" t="s">
        <v>109</v>
      </c>
      <c r="K1" s="1" t="s">
        <v>110</v>
      </c>
    </row>
  </sheetData>
  <phoneticPr fontId="19"/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tabColor theme="9" tint="0.79998168889431442"/>
  </sheetPr>
  <dimension ref="A1:K1"/>
  <sheetViews>
    <sheetView workbookViewId="0"/>
  </sheetViews>
  <sheetFormatPr defaultRowHeight="13.5" x14ac:dyDescent="0.15"/>
  <cols>
    <col min="1" max="1" width="12.75" style="4" customWidth="1"/>
    <col min="2" max="3" width="15.625" style="4" customWidth="1"/>
    <col min="4" max="4" width="18.625" style="13" customWidth="1"/>
    <col min="5" max="5" width="15.625" style="13" customWidth="1"/>
    <col min="6" max="6" width="12.75" style="4" customWidth="1"/>
    <col min="7" max="7" width="6.875" style="4" customWidth="1"/>
    <col min="8" max="11" width="12.75" style="4" customWidth="1"/>
  </cols>
  <sheetData>
    <row r="1" spans="1:11" ht="27" customHeight="1" x14ac:dyDescent="0.15">
      <c r="A1" s="1" t="s">
        <v>37</v>
      </c>
      <c r="B1" s="1" t="s">
        <v>38</v>
      </c>
      <c r="C1" s="1" t="s">
        <v>47</v>
      </c>
      <c r="D1" s="3" t="s">
        <v>73</v>
      </c>
      <c r="E1" s="3" t="s">
        <v>74</v>
      </c>
      <c r="F1" s="1" t="s">
        <v>94</v>
      </c>
      <c r="G1" s="1" t="s">
        <v>95</v>
      </c>
      <c r="H1" s="1" t="s">
        <v>89</v>
      </c>
      <c r="I1" s="1" t="s">
        <v>96</v>
      </c>
      <c r="J1" s="1" t="s">
        <v>109</v>
      </c>
      <c r="K1" s="1" t="s">
        <v>110</v>
      </c>
    </row>
  </sheetData>
  <phoneticPr fontId="19"/>
  <pageMargins left="0.7" right="0.7" top="0.75" bottom="0.75" header="0.3" footer="0.3"/>
  <pageSetup paperSize="9" orientation="portrait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tabColor theme="9" tint="0.79998168889431442"/>
  </sheetPr>
  <dimension ref="A1:H25"/>
  <sheetViews>
    <sheetView workbookViewId="0"/>
  </sheetViews>
  <sheetFormatPr defaultRowHeight="13.5" x14ac:dyDescent="0.15"/>
  <cols>
    <col min="1" max="1" width="21.5" style="4" customWidth="1"/>
    <col min="2" max="2" width="35.25" style="4" customWidth="1"/>
    <col min="3" max="3" width="9.75" style="4" customWidth="1"/>
    <col min="4" max="4" width="207.25" style="4" customWidth="1"/>
    <col min="5" max="5" width="17.375" style="27" customWidth="1"/>
    <col min="6" max="6" width="21.125" style="4" customWidth="1"/>
    <col min="7" max="8" width="12.75" style="4" customWidth="1"/>
    <col min="9" max="9" width="11" customWidth="1"/>
  </cols>
  <sheetData>
    <row r="1" spans="1:8" ht="27" customHeight="1" x14ac:dyDescent="0.15">
      <c r="A1" s="1" t="s">
        <v>48</v>
      </c>
      <c r="B1" s="1" t="s">
        <v>106</v>
      </c>
      <c r="C1" s="1" t="s">
        <v>107</v>
      </c>
      <c r="D1" s="1" t="s">
        <v>70</v>
      </c>
      <c r="E1" s="11" t="s">
        <v>71</v>
      </c>
      <c r="F1" s="1" t="s">
        <v>41</v>
      </c>
      <c r="G1" s="1" t="s">
        <v>96</v>
      </c>
      <c r="H1" s="1" t="s">
        <v>109</v>
      </c>
    </row>
    <row r="2" spans="1:8" x14ac:dyDescent="0.15">
      <c r="A2" s="4">
        <v>1</v>
      </c>
      <c r="B2" s="4">
        <v>1</v>
      </c>
      <c r="C2" s="4">
        <v>0</v>
      </c>
      <c r="D2" s="4" t="s">
        <v>596</v>
      </c>
      <c r="E2" s="27">
        <v>8790000</v>
      </c>
      <c r="F2" s="4" t="s">
        <v>120</v>
      </c>
      <c r="G2" s="4" t="s">
        <v>17</v>
      </c>
      <c r="H2" s="4" t="s">
        <v>121</v>
      </c>
    </row>
    <row r="3" spans="1:8" x14ac:dyDescent="0.15">
      <c r="A3" s="4">
        <v>2</v>
      </c>
      <c r="B3" s="4">
        <v>1</v>
      </c>
      <c r="C3" s="4">
        <v>0</v>
      </c>
      <c r="D3" s="4" t="s">
        <v>596</v>
      </c>
      <c r="E3" s="27">
        <v>12869290</v>
      </c>
      <c r="F3" s="4" t="s">
        <v>120</v>
      </c>
      <c r="G3" s="4" t="s">
        <v>17</v>
      </c>
      <c r="H3" s="4" t="s">
        <v>121</v>
      </c>
    </row>
    <row r="4" spans="1:8" x14ac:dyDescent="0.15">
      <c r="A4" s="4">
        <v>3</v>
      </c>
      <c r="B4" s="4">
        <v>2</v>
      </c>
      <c r="C4" s="4">
        <v>0</v>
      </c>
      <c r="D4" s="4" t="s">
        <v>597</v>
      </c>
      <c r="E4" s="27">
        <v>614200</v>
      </c>
      <c r="F4" s="4" t="s">
        <v>120</v>
      </c>
      <c r="G4" s="4" t="s">
        <v>17</v>
      </c>
      <c r="H4" s="4" t="s">
        <v>121</v>
      </c>
    </row>
    <row r="5" spans="1:8" x14ac:dyDescent="0.15">
      <c r="A5" s="4">
        <v>4</v>
      </c>
      <c r="B5" s="4">
        <v>3</v>
      </c>
      <c r="C5" s="4">
        <v>0</v>
      </c>
      <c r="D5" s="4" t="s">
        <v>598</v>
      </c>
      <c r="E5" s="27">
        <v>3779405</v>
      </c>
      <c r="F5" s="4" t="s">
        <v>120</v>
      </c>
      <c r="G5" s="4" t="s">
        <v>17</v>
      </c>
      <c r="H5" s="4" t="s">
        <v>121</v>
      </c>
    </row>
    <row r="6" spans="1:8" x14ac:dyDescent="0.15">
      <c r="A6" s="4">
        <v>5</v>
      </c>
      <c r="B6" s="4">
        <v>4</v>
      </c>
      <c r="C6" s="4">
        <v>0</v>
      </c>
      <c r="D6" s="4" t="s">
        <v>599</v>
      </c>
      <c r="E6" s="27">
        <v>6354261</v>
      </c>
      <c r="F6" s="4" t="s">
        <v>120</v>
      </c>
      <c r="G6" s="4" t="s">
        <v>17</v>
      </c>
      <c r="H6" s="4" t="s">
        <v>121</v>
      </c>
    </row>
    <row r="7" spans="1:8" x14ac:dyDescent="0.15">
      <c r="A7" s="4">
        <v>6</v>
      </c>
      <c r="B7" s="4">
        <v>5</v>
      </c>
      <c r="C7" s="4">
        <v>0</v>
      </c>
      <c r="D7" s="4" t="s">
        <v>600</v>
      </c>
      <c r="E7" s="27">
        <v>15228000</v>
      </c>
      <c r="F7" s="4" t="s">
        <v>120</v>
      </c>
      <c r="G7" s="4" t="s">
        <v>17</v>
      </c>
      <c r="H7" s="4" t="s">
        <v>121</v>
      </c>
    </row>
    <row r="8" spans="1:8" x14ac:dyDescent="0.15">
      <c r="A8" s="4">
        <v>7</v>
      </c>
      <c r="B8" s="4">
        <v>6</v>
      </c>
      <c r="C8" s="4">
        <v>0</v>
      </c>
      <c r="D8" s="4" t="s">
        <v>601</v>
      </c>
      <c r="E8" s="27">
        <v>5778000</v>
      </c>
      <c r="F8" s="4" t="s">
        <v>120</v>
      </c>
      <c r="G8" s="4" t="s">
        <v>17</v>
      </c>
      <c r="H8" s="4" t="s">
        <v>121</v>
      </c>
    </row>
    <row r="9" spans="1:8" x14ac:dyDescent="0.15">
      <c r="A9" s="4">
        <v>8</v>
      </c>
      <c r="B9" s="4">
        <v>7</v>
      </c>
      <c r="C9" s="4">
        <v>0</v>
      </c>
      <c r="D9" s="4" t="s">
        <v>602</v>
      </c>
      <c r="E9" s="27">
        <v>388800</v>
      </c>
      <c r="F9" s="4" t="s">
        <v>120</v>
      </c>
      <c r="G9" s="4" t="s">
        <v>17</v>
      </c>
      <c r="H9" s="4" t="s">
        <v>121</v>
      </c>
    </row>
    <row r="10" spans="1:8" x14ac:dyDescent="0.15">
      <c r="A10" s="4">
        <v>9</v>
      </c>
      <c r="B10" s="4">
        <v>8</v>
      </c>
      <c r="C10" s="4">
        <v>0</v>
      </c>
      <c r="D10" s="4" t="s">
        <v>603</v>
      </c>
      <c r="E10" s="27">
        <v>1824980</v>
      </c>
      <c r="F10" s="4" t="s">
        <v>120</v>
      </c>
      <c r="G10" s="4" t="s">
        <v>17</v>
      </c>
      <c r="H10" s="4" t="s">
        <v>121</v>
      </c>
    </row>
    <row r="11" spans="1:8" x14ac:dyDescent="0.15">
      <c r="A11" s="4">
        <v>10</v>
      </c>
      <c r="B11" s="4">
        <v>9</v>
      </c>
      <c r="C11" s="4">
        <v>0</v>
      </c>
      <c r="D11" s="4" t="s">
        <v>597</v>
      </c>
      <c r="E11" s="27">
        <v>3264000</v>
      </c>
      <c r="F11" s="4" t="s">
        <v>120</v>
      </c>
      <c r="G11" s="4" t="s">
        <v>17</v>
      </c>
      <c r="H11" s="4" t="s">
        <v>121</v>
      </c>
    </row>
    <row r="12" spans="1:8" x14ac:dyDescent="0.15">
      <c r="A12" s="4">
        <v>11</v>
      </c>
      <c r="B12" s="4">
        <v>10</v>
      </c>
      <c r="C12" s="4">
        <v>0</v>
      </c>
      <c r="D12" s="4" t="s">
        <v>604</v>
      </c>
      <c r="E12" s="27">
        <v>6346000</v>
      </c>
      <c r="F12" s="4" t="s">
        <v>120</v>
      </c>
      <c r="G12" s="4" t="s">
        <v>17</v>
      </c>
      <c r="H12" s="4" t="s">
        <v>121</v>
      </c>
    </row>
    <row r="13" spans="1:8" x14ac:dyDescent="0.15">
      <c r="A13" s="4">
        <v>12</v>
      </c>
      <c r="B13" s="4">
        <v>11</v>
      </c>
      <c r="C13" s="4">
        <v>0</v>
      </c>
      <c r="D13" s="4" t="s">
        <v>605</v>
      </c>
      <c r="E13" s="27">
        <v>7659969</v>
      </c>
      <c r="F13" s="4" t="s">
        <v>120</v>
      </c>
      <c r="G13" s="4" t="s">
        <v>17</v>
      </c>
      <c r="H13" s="4" t="s">
        <v>121</v>
      </c>
    </row>
    <row r="14" spans="1:8" x14ac:dyDescent="0.15">
      <c r="A14" s="4">
        <v>13</v>
      </c>
      <c r="B14" s="4">
        <v>12</v>
      </c>
      <c r="C14" s="4">
        <v>0</v>
      </c>
      <c r="D14" s="4" t="s">
        <v>606</v>
      </c>
      <c r="E14" s="27">
        <v>1855142</v>
      </c>
      <c r="F14" s="4" t="s">
        <v>120</v>
      </c>
      <c r="G14" s="4" t="s">
        <v>17</v>
      </c>
      <c r="H14" s="4" t="s">
        <v>121</v>
      </c>
    </row>
    <row r="15" spans="1:8" x14ac:dyDescent="0.15">
      <c r="A15" s="4">
        <v>14</v>
      </c>
      <c r="B15" s="4">
        <v>13</v>
      </c>
      <c r="C15" s="4">
        <v>0</v>
      </c>
      <c r="D15" s="4" t="s">
        <v>607</v>
      </c>
      <c r="E15" s="27">
        <v>67068000</v>
      </c>
      <c r="F15" s="4" t="s">
        <v>120</v>
      </c>
      <c r="G15" s="4" t="s">
        <v>17</v>
      </c>
      <c r="H15" s="4" t="s">
        <v>121</v>
      </c>
    </row>
    <row r="16" spans="1:8" x14ac:dyDescent="0.15">
      <c r="A16" s="4">
        <v>14</v>
      </c>
      <c r="B16" s="4">
        <v>22</v>
      </c>
      <c r="C16" s="4">
        <v>0</v>
      </c>
      <c r="D16" s="4" t="s">
        <v>607</v>
      </c>
      <c r="E16" s="27">
        <v>82620000</v>
      </c>
      <c r="F16" s="4" t="s">
        <v>120</v>
      </c>
      <c r="G16" s="4" t="s">
        <v>17</v>
      </c>
      <c r="H16" s="4" t="s">
        <v>121</v>
      </c>
    </row>
    <row r="17" spans="1:8" x14ac:dyDescent="0.15">
      <c r="A17" s="4">
        <v>15</v>
      </c>
      <c r="B17" s="4">
        <v>14</v>
      </c>
      <c r="C17" s="4">
        <v>0</v>
      </c>
      <c r="D17" s="4" t="s">
        <v>608</v>
      </c>
      <c r="E17" s="27">
        <v>30132000</v>
      </c>
      <c r="F17" s="4" t="s">
        <v>120</v>
      </c>
      <c r="G17" s="4" t="s">
        <v>17</v>
      </c>
      <c r="H17" s="4" t="s">
        <v>121</v>
      </c>
    </row>
    <row r="18" spans="1:8" x14ac:dyDescent="0.15">
      <c r="A18" s="4">
        <v>15</v>
      </c>
      <c r="B18" s="4">
        <v>21</v>
      </c>
      <c r="C18" s="4">
        <v>0</v>
      </c>
      <c r="D18" s="4" t="s">
        <v>608</v>
      </c>
      <c r="E18" s="27">
        <v>1808989200</v>
      </c>
      <c r="F18" s="4" t="s">
        <v>120</v>
      </c>
      <c r="G18" s="4" t="s">
        <v>17</v>
      </c>
      <c r="H18" s="4" t="s">
        <v>121</v>
      </c>
    </row>
    <row r="19" spans="1:8" x14ac:dyDescent="0.15">
      <c r="A19" s="4">
        <v>16</v>
      </c>
      <c r="B19" s="4">
        <v>15</v>
      </c>
      <c r="C19" s="4">
        <v>0</v>
      </c>
      <c r="D19" s="4" t="s">
        <v>609</v>
      </c>
      <c r="E19" s="27">
        <v>60500000</v>
      </c>
      <c r="F19" s="4" t="s">
        <v>120</v>
      </c>
      <c r="G19" s="4" t="s">
        <v>17</v>
      </c>
      <c r="H19" s="4" t="s">
        <v>121</v>
      </c>
    </row>
    <row r="20" spans="1:8" x14ac:dyDescent="0.15">
      <c r="A20" s="4">
        <v>16</v>
      </c>
      <c r="B20" s="4">
        <v>23</v>
      </c>
      <c r="C20" s="4">
        <v>0</v>
      </c>
      <c r="D20" s="4" t="s">
        <v>609</v>
      </c>
      <c r="E20" s="27">
        <v>1215932000</v>
      </c>
      <c r="F20" s="4" t="s">
        <v>120</v>
      </c>
      <c r="G20" s="4" t="s">
        <v>17</v>
      </c>
      <c r="H20" s="4" t="s">
        <v>121</v>
      </c>
    </row>
    <row r="21" spans="1:8" x14ac:dyDescent="0.15">
      <c r="A21" s="4">
        <v>17</v>
      </c>
      <c r="B21" s="4">
        <v>16</v>
      </c>
      <c r="C21" s="4">
        <v>0</v>
      </c>
      <c r="D21" s="4" t="s">
        <v>610</v>
      </c>
      <c r="E21" s="27">
        <v>8054502</v>
      </c>
      <c r="F21" s="4" t="s">
        <v>120</v>
      </c>
      <c r="G21" s="4" t="s">
        <v>17</v>
      </c>
      <c r="H21" s="4" t="s">
        <v>121</v>
      </c>
    </row>
    <row r="22" spans="1:8" x14ac:dyDescent="0.15">
      <c r="A22" s="4">
        <v>18</v>
      </c>
      <c r="B22" s="4">
        <v>17</v>
      </c>
      <c r="C22" s="4">
        <v>0</v>
      </c>
      <c r="D22" s="4" t="s">
        <v>611</v>
      </c>
      <c r="E22" s="27">
        <v>382002000</v>
      </c>
      <c r="F22" s="4" t="s">
        <v>120</v>
      </c>
      <c r="G22" s="4" t="s">
        <v>17</v>
      </c>
      <c r="H22" s="4" t="s">
        <v>121</v>
      </c>
    </row>
    <row r="23" spans="1:8" x14ac:dyDescent="0.15">
      <c r="A23" s="4">
        <v>18</v>
      </c>
      <c r="B23" s="4">
        <v>20</v>
      </c>
      <c r="C23" s="4">
        <v>0</v>
      </c>
      <c r="D23" s="4" t="s">
        <v>611</v>
      </c>
      <c r="E23" s="27">
        <v>1085179148</v>
      </c>
      <c r="F23" s="4" t="s">
        <v>120</v>
      </c>
      <c r="G23" s="4" t="s">
        <v>17</v>
      </c>
      <c r="H23" s="4" t="s">
        <v>121</v>
      </c>
    </row>
    <row r="24" spans="1:8" x14ac:dyDescent="0.15">
      <c r="A24" s="4">
        <v>19</v>
      </c>
      <c r="B24" s="4">
        <v>18</v>
      </c>
      <c r="C24" s="4">
        <v>0</v>
      </c>
      <c r="D24" s="4" t="s">
        <v>612</v>
      </c>
      <c r="E24" s="27">
        <v>14856000</v>
      </c>
      <c r="F24" s="4" t="s">
        <v>120</v>
      </c>
      <c r="G24" s="4" t="s">
        <v>17</v>
      </c>
      <c r="H24" s="4" t="s">
        <v>121</v>
      </c>
    </row>
    <row r="25" spans="1:8" x14ac:dyDescent="0.15">
      <c r="A25" s="4">
        <v>20</v>
      </c>
      <c r="B25" s="4">
        <v>19</v>
      </c>
      <c r="C25" s="4">
        <v>0</v>
      </c>
      <c r="D25" s="4" t="s">
        <v>606</v>
      </c>
      <c r="E25" s="27">
        <v>8683000</v>
      </c>
      <c r="F25" s="4" t="s">
        <v>120</v>
      </c>
      <c r="G25" s="4" t="s">
        <v>17</v>
      </c>
      <c r="H25" s="4" t="s">
        <v>121</v>
      </c>
    </row>
  </sheetData>
  <phoneticPr fontId="19"/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tabColor theme="9" tint="0.79998168889431442"/>
    <pageSetUpPr fitToPage="1"/>
  </sheetPr>
  <dimension ref="A1:H6"/>
  <sheetViews>
    <sheetView tabSelected="1" workbookViewId="0">
      <selection activeCell="D16" sqref="D16"/>
    </sheetView>
  </sheetViews>
  <sheetFormatPr defaultRowHeight="13.5" x14ac:dyDescent="0.15"/>
  <cols>
    <col min="1" max="1" width="21.5" style="4" customWidth="1"/>
    <col min="2" max="2" width="35.25" style="4" hidden="1" customWidth="1"/>
    <col min="3" max="3" width="9.75" style="4" hidden="1" customWidth="1"/>
    <col min="4" max="4" width="71.75" style="4" customWidth="1"/>
    <col min="5" max="5" width="17.375" style="27" customWidth="1"/>
    <col min="6" max="6" width="21.125" style="4" customWidth="1"/>
    <col min="7" max="7" width="12.75" style="4" customWidth="1"/>
    <col min="8" max="8" width="12.75" style="4" hidden="1" customWidth="1"/>
  </cols>
  <sheetData>
    <row r="1" spans="1:8" ht="27" customHeight="1" x14ac:dyDescent="0.15">
      <c r="A1" s="1" t="s">
        <v>48</v>
      </c>
      <c r="B1" s="1" t="s">
        <v>106</v>
      </c>
      <c r="C1" s="1" t="s">
        <v>107</v>
      </c>
      <c r="D1" s="1" t="s">
        <v>70</v>
      </c>
      <c r="E1" s="11" t="s">
        <v>71</v>
      </c>
      <c r="F1" s="1" t="s">
        <v>41</v>
      </c>
      <c r="G1" s="1" t="s">
        <v>96</v>
      </c>
      <c r="H1" s="1" t="s">
        <v>109</v>
      </c>
    </row>
    <row r="2" spans="1:8" x14ac:dyDescent="0.15">
      <c r="A2" s="4">
        <v>13</v>
      </c>
      <c r="B2" s="4">
        <v>12</v>
      </c>
      <c r="C2" s="4">
        <v>0</v>
      </c>
      <c r="D2" s="4" t="s">
        <v>606</v>
      </c>
      <c r="E2" s="27">
        <v>1855142</v>
      </c>
      <c r="F2" s="4" t="s">
        <v>120</v>
      </c>
      <c r="G2" s="4" t="s">
        <v>17</v>
      </c>
      <c r="H2" s="4" t="s">
        <v>121</v>
      </c>
    </row>
    <row r="3" spans="1:8" x14ac:dyDescent="0.15">
      <c r="A3" s="4">
        <v>16</v>
      </c>
      <c r="B3" s="4">
        <v>15</v>
      </c>
      <c r="C3" s="4">
        <v>0</v>
      </c>
      <c r="D3" s="4" t="s">
        <v>609</v>
      </c>
      <c r="E3" s="27">
        <v>60500000</v>
      </c>
      <c r="F3" s="4" t="s">
        <v>120</v>
      </c>
      <c r="G3" s="4" t="s">
        <v>17</v>
      </c>
      <c r="H3" s="4" t="s">
        <v>121</v>
      </c>
    </row>
    <row r="4" spans="1:8" x14ac:dyDescent="0.15">
      <c r="A4" s="4">
        <v>16</v>
      </c>
      <c r="B4" s="4">
        <v>23</v>
      </c>
      <c r="C4" s="4">
        <v>0</v>
      </c>
      <c r="D4" s="4" t="s">
        <v>609</v>
      </c>
      <c r="E4" s="27">
        <v>1215932000</v>
      </c>
      <c r="F4" s="4" t="s">
        <v>120</v>
      </c>
      <c r="G4" s="4" t="s">
        <v>17</v>
      </c>
      <c r="H4" s="4" t="s">
        <v>121</v>
      </c>
    </row>
    <row r="5" spans="1:8" x14ac:dyDescent="0.15">
      <c r="A5" s="4">
        <v>16</v>
      </c>
      <c r="B5" s="4">
        <v>24</v>
      </c>
      <c r="C5" s="4">
        <v>0</v>
      </c>
      <c r="D5" s="4" t="s">
        <v>609</v>
      </c>
      <c r="E5" s="27">
        <v>3582952000</v>
      </c>
      <c r="F5" s="4" t="s">
        <v>120</v>
      </c>
      <c r="G5" s="4" t="s">
        <v>17</v>
      </c>
      <c r="H5" s="4" t="s">
        <v>121</v>
      </c>
    </row>
    <row r="6" spans="1:8" x14ac:dyDescent="0.15">
      <c r="A6" s="4">
        <v>20</v>
      </c>
      <c r="B6" s="4">
        <v>19</v>
      </c>
      <c r="C6" s="4">
        <v>0</v>
      </c>
      <c r="D6" s="4" t="s">
        <v>606</v>
      </c>
      <c r="E6" s="27">
        <v>8683000</v>
      </c>
      <c r="F6" s="4" t="s">
        <v>120</v>
      </c>
      <c r="G6" s="4" t="s">
        <v>17</v>
      </c>
      <c r="H6" s="4" t="s">
        <v>121</v>
      </c>
    </row>
  </sheetData>
  <autoFilter ref="A1:H6" xr:uid="{99E54403-B4D2-40E2-A0E0-97C43682D89C}"/>
  <phoneticPr fontId="19"/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 scaleWithDoc="0" alignWithMargins="0">
    <oddHeader>&amp;L&amp;A</oddHead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B9"/>
  <sheetViews>
    <sheetView workbookViewId="0"/>
  </sheetViews>
  <sheetFormatPr defaultRowHeight="13.5" x14ac:dyDescent="0.15"/>
  <cols>
    <col min="1" max="1" width="11" bestFit="1" customWidth="1"/>
  </cols>
  <sheetData>
    <row r="1" spans="1:2" x14ac:dyDescent="0.15">
      <c r="A1" t="s">
        <v>98</v>
      </c>
      <c r="B1" t="s">
        <v>96</v>
      </c>
    </row>
    <row r="2" spans="1:2" x14ac:dyDescent="0.15">
      <c r="A2">
        <v>1</v>
      </c>
      <c r="B2" t="s">
        <v>99</v>
      </c>
    </row>
    <row r="3" spans="1:2" x14ac:dyDescent="0.15">
      <c r="A3">
        <v>2</v>
      </c>
      <c r="B3" t="s">
        <v>19</v>
      </c>
    </row>
    <row r="4" spans="1:2" x14ac:dyDescent="0.15">
      <c r="A4">
        <v>3</v>
      </c>
      <c r="B4" t="s">
        <v>18</v>
      </c>
    </row>
    <row r="5" spans="1:2" x14ac:dyDescent="0.15">
      <c r="A5">
        <v>4</v>
      </c>
      <c r="B5" t="s">
        <v>17</v>
      </c>
    </row>
    <row r="6" spans="1:2" x14ac:dyDescent="0.15">
      <c r="A6">
        <v>5</v>
      </c>
      <c r="B6" t="s">
        <v>16</v>
      </c>
    </row>
    <row r="7" spans="1:2" x14ac:dyDescent="0.15">
      <c r="A7">
        <v>6</v>
      </c>
      <c r="B7" t="s">
        <v>15</v>
      </c>
    </row>
    <row r="8" spans="1:2" x14ac:dyDescent="0.15">
      <c r="A8">
        <v>7</v>
      </c>
      <c r="B8" t="s">
        <v>14</v>
      </c>
    </row>
    <row r="9" spans="1:2" x14ac:dyDescent="0.15">
      <c r="A9">
        <v>0</v>
      </c>
      <c r="B9" t="s">
        <v>14</v>
      </c>
    </row>
  </sheetData>
  <phoneticPr fontId="19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"/>
  <sheetViews>
    <sheetView workbookViewId="0"/>
  </sheetViews>
  <sheetFormatPr defaultColWidth="9" defaultRowHeight="18.75" customHeight="1" x14ac:dyDescent="0.15"/>
  <cols>
    <col min="1" max="2" width="12.75" style="5" customWidth="1"/>
    <col min="3" max="3" width="15.625" style="5" customWidth="1"/>
    <col min="4" max="4" width="12.75" style="5" customWidth="1"/>
    <col min="5" max="5" width="15.625" style="5" customWidth="1"/>
    <col min="6" max="8" width="12.75" style="5" customWidth="1"/>
    <col min="9" max="9" width="12.75" style="39" customWidth="1"/>
    <col min="10" max="10" width="15.625" style="8" customWidth="1"/>
    <col min="11" max="11" width="21.5" style="8" customWidth="1"/>
    <col min="12" max="12" width="27.375" style="8" customWidth="1"/>
    <col min="13" max="15" width="12.75" style="5" customWidth="1"/>
    <col min="16" max="16" width="21.125" style="5" customWidth="1"/>
    <col min="17" max="17" width="12.75" style="5" customWidth="1"/>
    <col min="18" max="16384" width="9" style="10"/>
  </cols>
  <sheetData>
    <row r="1" spans="1:17" s="20" customFormat="1" ht="18.75" customHeight="1" x14ac:dyDescent="0.15">
      <c r="A1" s="1" t="s">
        <v>36</v>
      </c>
      <c r="B1" s="1" t="s">
        <v>37</v>
      </c>
      <c r="C1" s="1" t="s">
        <v>38</v>
      </c>
      <c r="D1" s="1" t="s">
        <v>54</v>
      </c>
      <c r="E1" s="1" t="s">
        <v>108</v>
      </c>
      <c r="F1" s="1" t="s">
        <v>39</v>
      </c>
      <c r="G1" s="1" t="s">
        <v>40</v>
      </c>
      <c r="H1" s="1" t="s">
        <v>55</v>
      </c>
      <c r="I1" s="40" t="s">
        <v>92</v>
      </c>
      <c r="J1" s="2" t="s">
        <v>74</v>
      </c>
      <c r="K1" s="2" t="s">
        <v>87</v>
      </c>
      <c r="L1" s="2" t="s">
        <v>72</v>
      </c>
      <c r="M1" s="1" t="s">
        <v>90</v>
      </c>
      <c r="N1" s="1" t="s">
        <v>91</v>
      </c>
      <c r="O1" s="1" t="s">
        <v>42</v>
      </c>
      <c r="P1" s="1" t="s">
        <v>41</v>
      </c>
      <c r="Q1" s="1" t="s">
        <v>109</v>
      </c>
    </row>
  </sheetData>
  <phoneticPr fontId="19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85</vt:i4>
      </vt:variant>
      <vt:variant>
        <vt:lpstr>名前付き一覧</vt:lpstr>
      </vt:variant>
      <vt:variant>
        <vt:i4>5</vt:i4>
      </vt:variant>
    </vt:vector>
  </HeadingPairs>
  <TitlesOfParts>
    <vt:vector size="90" baseType="lpstr">
      <vt:lpstr>有形固定資産の明細</vt:lpstr>
      <vt:lpstr>無形固定資産の明細</vt:lpstr>
      <vt:lpstr>チェックシート</vt:lpstr>
      <vt:lpstr>土地_増内訳</vt:lpstr>
      <vt:lpstr>土地_減内訳</vt:lpstr>
      <vt:lpstr>建物_増内訳</vt:lpstr>
      <vt:lpstr>建物_減内訳</vt:lpstr>
      <vt:lpstr>建物工事_増内訳</vt:lpstr>
      <vt:lpstr>建物工事_減内訳</vt:lpstr>
      <vt:lpstr>建物附属設備_増内訳</vt:lpstr>
      <vt:lpstr>建物附属設備_減内訳</vt:lpstr>
      <vt:lpstr>工作物_増内訳</vt:lpstr>
      <vt:lpstr>工作物_減内訳</vt:lpstr>
      <vt:lpstr>浮標等_増内訳</vt:lpstr>
      <vt:lpstr>浮標等_減内訳</vt:lpstr>
      <vt:lpstr>工作物工事_増内訳</vt:lpstr>
      <vt:lpstr>工作物工事_減内訳</vt:lpstr>
      <vt:lpstr>浮標等工事_増内訳</vt:lpstr>
      <vt:lpstr>浮標等工事_減内訳</vt:lpstr>
      <vt:lpstr>物品_増内訳</vt:lpstr>
      <vt:lpstr>物品_減内訳</vt:lpstr>
      <vt:lpstr>物品工事_増内訳</vt:lpstr>
      <vt:lpstr>物品工事_減内訳</vt:lpstr>
      <vt:lpstr>船舶_増内訳</vt:lpstr>
      <vt:lpstr>船舶_減内訳</vt:lpstr>
      <vt:lpstr>船舶工事_増内訳</vt:lpstr>
      <vt:lpstr>船舶工事_減内訳</vt:lpstr>
      <vt:lpstr>航空機_増内訳</vt:lpstr>
      <vt:lpstr>航空機_減内訳</vt:lpstr>
      <vt:lpstr>航空機工事_増内訳</vt:lpstr>
      <vt:lpstr>航空機工事_減内訳</vt:lpstr>
      <vt:lpstr>ソフトウェア_増内訳</vt:lpstr>
      <vt:lpstr>ソフトウェア_減内訳</vt:lpstr>
      <vt:lpstr>ソフトウェア工事_増内訳</vt:lpstr>
      <vt:lpstr>ソフトウェア工事_減内訳</vt:lpstr>
      <vt:lpstr>その他_増内訳</vt:lpstr>
      <vt:lpstr>その他_減内訳</vt:lpstr>
      <vt:lpstr>その他工事_増内訳</vt:lpstr>
      <vt:lpstr>その他工事_減内訳</vt:lpstr>
      <vt:lpstr>立木竹_増内訳</vt:lpstr>
      <vt:lpstr>立木竹_減内訳</vt:lpstr>
      <vt:lpstr>建設仮勘定_増内訳</vt:lpstr>
      <vt:lpstr>建設仮勘定_減内訳</vt:lpstr>
      <vt:lpstr>土地_前年度内訳</vt:lpstr>
      <vt:lpstr>土地_当年度内訳</vt:lpstr>
      <vt:lpstr>土地_編集前</vt:lpstr>
      <vt:lpstr>建物_前年度内訳</vt:lpstr>
      <vt:lpstr>建物修繕履歴_前年度内訳</vt:lpstr>
      <vt:lpstr>建物修繕履歴_当年度内訳</vt:lpstr>
      <vt:lpstr>建物附属設備_前年度内訳</vt:lpstr>
      <vt:lpstr>建物_当年度内訳</vt:lpstr>
      <vt:lpstr>建物附属設備_当年度内訳</vt:lpstr>
      <vt:lpstr>工作物_前年度内訳</vt:lpstr>
      <vt:lpstr>工作物_当年度内訳</vt:lpstr>
      <vt:lpstr>工作物工事_前年度内訳</vt:lpstr>
      <vt:lpstr>工作物工事_当年度内訳</vt:lpstr>
      <vt:lpstr>浮標等_前年度内訳</vt:lpstr>
      <vt:lpstr>浮標等_当年度内訳</vt:lpstr>
      <vt:lpstr>浮標等工事_前年度内訳</vt:lpstr>
      <vt:lpstr>浮標等工事_当年度内訳</vt:lpstr>
      <vt:lpstr>物品_前年度内訳</vt:lpstr>
      <vt:lpstr>物品_当年度内訳</vt:lpstr>
      <vt:lpstr>物品工事_前年度内訳</vt:lpstr>
      <vt:lpstr>物品工事_当年度内訳</vt:lpstr>
      <vt:lpstr>船舶_前年度内訳</vt:lpstr>
      <vt:lpstr>船舶_当年度内訳</vt:lpstr>
      <vt:lpstr>船舶工事_前年度内訳</vt:lpstr>
      <vt:lpstr>船舶工事_当年度内訳</vt:lpstr>
      <vt:lpstr>航空機_前年度内訳</vt:lpstr>
      <vt:lpstr>航空機_当年度内訳</vt:lpstr>
      <vt:lpstr>航空機工事_前年度内訳</vt:lpstr>
      <vt:lpstr>航空機工事_当年度内訳</vt:lpstr>
      <vt:lpstr>ソフトウェア_前年度内訳</vt:lpstr>
      <vt:lpstr>ソフトウェア_当年度内訳</vt:lpstr>
      <vt:lpstr>ソフトウェア工事_前年度内訳</vt:lpstr>
      <vt:lpstr>ソフトウェア工事_当年度内訳</vt:lpstr>
      <vt:lpstr>その他_前年度内訳</vt:lpstr>
      <vt:lpstr>その他_当年度内訳</vt:lpstr>
      <vt:lpstr>その他工事_前年度内訳</vt:lpstr>
      <vt:lpstr>その他工事_当年度内訳</vt:lpstr>
      <vt:lpstr>立木竹_前年度内訳</vt:lpstr>
      <vt:lpstr>立木竹_当年度内訳</vt:lpstr>
      <vt:lpstr>建設仮勘定_前年度内訳</vt:lpstr>
      <vt:lpstr>建設仮勘定_当年度内訳</vt:lpstr>
      <vt:lpstr>行政目的</vt:lpstr>
      <vt:lpstr>無形固定資産の明細!Print_Area</vt:lpstr>
      <vt:lpstr>有形固定資産の明細!Print_Area</vt:lpstr>
      <vt:lpstr>建設仮勘定_減内訳!Print_Titles</vt:lpstr>
      <vt:lpstr>土地_減内訳!Print_Titles</vt:lpstr>
      <vt:lpstr>土地_当年度内訳!Print_Titles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2022-07-12T00:22:41Z</dcterms:modified>
</cp:coreProperties>
</file>